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95" windowHeight="12120" activeTab="0"/>
  </bookViews>
  <sheets>
    <sheet name="2009" sheetId="1" r:id="rId1"/>
    <sheet name="Dati_generali" sheetId="2" state="hidden" r:id="rId2"/>
    <sheet name="Dati_RD1" sheetId="3" state="hidden" r:id="rId3"/>
    <sheet name="Dati_gestionali" sheetId="4" state="hidden" r:id="rId4"/>
    <sheet name="RD_CER" sheetId="5" state="hidden" r:id="rId5"/>
    <sheet name="Dati_quantitativi" sheetId="6" state="hidden" r:id="rId6"/>
    <sheet name="tariffe" sheetId="7" state="hidden" r:id="rId7"/>
    <sheet name="Convenzioni" sheetId="8" state="hidden" r:id="rId8"/>
    <sheet name="Dati_raccolta" sheetId="9" state="hidden" r:id="rId9"/>
    <sheet name="ElencoComuni" sheetId="10" state="hidden" r:id="rId10"/>
    <sheet name="eldis" sheetId="11" r:id="rId11"/>
    <sheet name="NDisc" sheetId="12" state="hidden" r:id="rId12"/>
  </sheets>
  <definedNames>
    <definedName name="_xlnm.Print_Area" localSheetId="0">'2009'!$A$1:$R$202</definedName>
    <definedName name="Convenzioni">'Convenzioni'!$A$1:$M$180</definedName>
    <definedName name="dati_2000">#REF!</definedName>
    <definedName name="Dati_generali">'Dati_generali'!$A$1:$G$392</definedName>
    <definedName name="Dati_gestionali">'Dati_gestionali'!$A$1:$AW$279</definedName>
    <definedName name="Dati_quantitativi" localSheetId="5">'Dati_quantitativi'!$A$1:$AK$285</definedName>
    <definedName name="Dati_quantitativi">'Dati_quantitativi'!$A$1:$AK$285</definedName>
    <definedName name="Dati_raccolta">'Dati_raccolta'!$A$1:$J$286</definedName>
    <definedName name="Dati_RD1">'Dati_RD1'!$A$1:$BA$305</definedName>
    <definedName name="MASTER">#REF!</definedName>
    <definedName name="tariffe">'tariffe'!$A$1:$G$179</definedName>
  </definedNames>
  <calcPr fullCalcOnLoad="1"/>
</workbook>
</file>

<file path=xl/comments10.xml><?xml version="1.0" encoding="utf-8"?>
<comments xmlns="http://schemas.openxmlformats.org/spreadsheetml/2006/main">
  <authors>
    <author>Un utente Microsoft Office soddisfatto</author>
  </authors>
  <commentList>
    <comment ref="A1" authorId="0">
      <text>
        <r>
          <rPr>
            <sz val="8"/>
            <rFont val="Tahoma"/>
            <family val="0"/>
          </rPr>
          <t>[Microsoft JET Created Table]012071010070707070707070707</t>
        </r>
      </text>
    </comment>
  </commentList>
</comments>
</file>

<file path=xl/sharedStrings.xml><?xml version="1.0" encoding="utf-8"?>
<sst xmlns="http://schemas.openxmlformats.org/spreadsheetml/2006/main" count="2255" uniqueCount="1047">
  <si>
    <t>200137*</t>
  </si>
  <si>
    <t>200121*</t>
  </si>
  <si>
    <t>200123*</t>
  </si>
  <si>
    <t>200135*</t>
  </si>
  <si>
    <t>200131*</t>
  </si>
  <si>
    <t>150110*</t>
  </si>
  <si>
    <t>150111*</t>
  </si>
  <si>
    <t>200133*</t>
  </si>
  <si>
    <t>200127*</t>
  </si>
  <si>
    <t>200126*</t>
  </si>
  <si>
    <t>Tipologia materiale</t>
  </si>
  <si>
    <t>CER</t>
  </si>
  <si>
    <t>Descrizione CER</t>
  </si>
  <si>
    <t xml:space="preserve">Quantità raccolte  </t>
  </si>
  <si>
    <t>Frazione organica</t>
  </si>
  <si>
    <t>X</t>
  </si>
  <si>
    <t>Sfalci e ramaglie</t>
  </si>
  <si>
    <t>Carta e Cartone</t>
  </si>
  <si>
    <t xml:space="preserve">Imballaggi di cartoni ( raccolta selettiva) </t>
  </si>
  <si>
    <t>Vetro</t>
  </si>
  <si>
    <t>Imballaggi di vetro</t>
  </si>
  <si>
    <t>Plastica</t>
  </si>
  <si>
    <t>Imballaggi in plastica</t>
  </si>
  <si>
    <t>Legno</t>
  </si>
  <si>
    <t>Legno, contenente sostanze pericolose</t>
  </si>
  <si>
    <t>Legno, diverso da quello di cui alla voce 20 01 37*</t>
  </si>
  <si>
    <t>Imballaggi in legno</t>
  </si>
  <si>
    <t>Metalli</t>
  </si>
  <si>
    <t>Multimateriale</t>
  </si>
  <si>
    <t>Rifiuti tessili</t>
  </si>
  <si>
    <t>Abbigliamento</t>
  </si>
  <si>
    <t>Prodotti tessili</t>
  </si>
  <si>
    <t>tubi fluorescenti ed altri rifiuti contenenti mercurio</t>
  </si>
  <si>
    <t>apparecchiature fuori uso contenenti CFC</t>
  </si>
  <si>
    <t>Rifiuti ingombranti in presenza di idonea certificazione di avvenuto recupero (40% del  peso totale)</t>
  </si>
  <si>
    <t>Farmaci</t>
  </si>
  <si>
    <t>medicinali citotossici e citostatici</t>
  </si>
  <si>
    <t>medicinali diversi da quelli di cui alla voce 20 01 31</t>
  </si>
  <si>
    <t>Contenitori T/FC</t>
  </si>
  <si>
    <t>imballaggi contenenti residui di sostanze pericolose o contaminati da tali sostanze</t>
  </si>
  <si>
    <t>imballaggi metallici contenenti matrici solide porose pericolose (ad esempio amianto), compresi i contenitori a pressione vuoti</t>
  </si>
  <si>
    <t>Batterie e Accumulatori</t>
  </si>
  <si>
    <t>batterie e accumulatori di cui alle voci 160601, 160602 e 160603 nonché batterie e accumulatori non suddivisi contenenti tali batterie</t>
  </si>
  <si>
    <t>batterie e accumulatori diversi da quelli di cui alla voce 20 01 33</t>
  </si>
  <si>
    <t>Vernici, inchiostri, adesivi e resine</t>
  </si>
  <si>
    <t>vernici, inchiostri, adesivi e resine contenenti sostanze pericolose</t>
  </si>
  <si>
    <t>vernici, inchiostri, adesivi e resine diversi da quelli di cui alla voce 20 01 27</t>
  </si>
  <si>
    <t>Oli</t>
  </si>
  <si>
    <t>A.T.O.</t>
  </si>
  <si>
    <t>Comune</t>
  </si>
  <si>
    <t>Provincia</t>
  </si>
  <si>
    <t>Codice Istat</t>
  </si>
  <si>
    <t xml:space="preserve">TOTALE </t>
  </si>
  <si>
    <t xml:space="preserve">Totale RUB </t>
  </si>
  <si>
    <t>Totale  non RUB</t>
  </si>
  <si>
    <t>Popolazione residente</t>
  </si>
  <si>
    <t>codice</t>
  </si>
  <si>
    <t>Raccolta
Diff. 
(Kg)</t>
  </si>
  <si>
    <t>R.S.U totale</t>
  </si>
  <si>
    <t>Percentuale R.D.</t>
  </si>
  <si>
    <t>Totale</t>
  </si>
  <si>
    <t>Acciaio e f.m.s.</t>
  </si>
  <si>
    <t>Alluminio e f.m.s.</t>
  </si>
  <si>
    <t>Beni durevoli</t>
  </si>
  <si>
    <t>Beni Ingombranti</t>
  </si>
  <si>
    <t>Dati sulla gestione della raccolta</t>
  </si>
  <si>
    <r>
      <t>Gestione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diretta</t>
    </r>
  </si>
  <si>
    <t>data fine rapporto</t>
  </si>
  <si>
    <t>costi di gestione in €</t>
  </si>
  <si>
    <t>R.S.U.</t>
  </si>
  <si>
    <t>Carta e f.m.s.</t>
  </si>
  <si>
    <t>Indumenti e stracci</t>
  </si>
  <si>
    <t>Sistemi di raccolta adottati</t>
  </si>
  <si>
    <t>Monomateriale</t>
  </si>
  <si>
    <t>Abbinata</t>
  </si>
  <si>
    <t>Utenze selezionate</t>
  </si>
  <si>
    <t>Raccolta domiciliare</t>
  </si>
  <si>
    <t>Altro</t>
  </si>
  <si>
    <t>Infrastrutture-Logistica</t>
  </si>
  <si>
    <t>Numero campane (frazione secca)</t>
  </si>
  <si>
    <t>Numero contenitori (R.U.P.)</t>
  </si>
  <si>
    <t>Numero punti di raccolta diffusi sul territorio</t>
  </si>
  <si>
    <t>Convenzioni con Centri Co.N.A.I.</t>
  </si>
  <si>
    <t>Consorzio Nazionale Acciaio</t>
  </si>
  <si>
    <t>CIAL</t>
  </si>
  <si>
    <t>COMIECO</t>
  </si>
  <si>
    <t>RILEGNO</t>
  </si>
  <si>
    <t>CO.RE.PLA.</t>
  </si>
  <si>
    <t>CO.RE.VE.</t>
  </si>
  <si>
    <t>Altre annotazioni</t>
  </si>
  <si>
    <t xml:space="preserve">                              </t>
  </si>
  <si>
    <t xml:space="preserve">Data di compilazione della scheda  </t>
  </si>
  <si>
    <t xml:space="preserve"> Il Responsabile del Servizio</t>
  </si>
  <si>
    <t>Gennaio  Febbraio  Marzo</t>
  </si>
  <si>
    <t>Aprile  Maggio  Giugno</t>
  </si>
  <si>
    <t>Luglio  Agosto  Settembre</t>
  </si>
  <si>
    <t>Ottobre  Novembre  Dicembre</t>
  </si>
  <si>
    <t>Società d'Ambito</t>
  </si>
  <si>
    <t>COD_ISTAT</t>
  </si>
  <si>
    <t>COMUNE</t>
  </si>
  <si>
    <t>PROVINCIA</t>
  </si>
  <si>
    <t>ATO</t>
  </si>
  <si>
    <t>Preparati</t>
  </si>
  <si>
    <t>Alessandria della Rocca</t>
  </si>
  <si>
    <t>AG</t>
  </si>
  <si>
    <t>AG - 1</t>
  </si>
  <si>
    <t>SO.GE.I.R. AG.1</t>
  </si>
  <si>
    <t>Bivona</t>
  </si>
  <si>
    <t>verifi</t>
  </si>
  <si>
    <t>Burgio</t>
  </si>
  <si>
    <t>Calamonaci</t>
  </si>
  <si>
    <t>Caltabellotta</t>
  </si>
  <si>
    <t>Cattolica Eraclea</t>
  </si>
  <si>
    <t>Cianciana</t>
  </si>
  <si>
    <t>Lucca Sicula</t>
  </si>
  <si>
    <t>Menfi</t>
  </si>
  <si>
    <t>Montevago</t>
  </si>
  <si>
    <t>Ribera</t>
  </si>
  <si>
    <t>Sambuca di Sicilia</t>
  </si>
  <si>
    <t>San Biagio Platani</t>
  </si>
  <si>
    <t>Santa Margherita  di Belice</t>
  </si>
  <si>
    <t>Santo Stefano Quisquina</t>
  </si>
  <si>
    <t>Sciacca</t>
  </si>
  <si>
    <t>Villafranca Sicula</t>
  </si>
  <si>
    <t>Agrigento</t>
  </si>
  <si>
    <t>AG - 2</t>
  </si>
  <si>
    <t>GE.S.A. AG.2 s.p.a.</t>
  </si>
  <si>
    <t>Aragona</t>
  </si>
  <si>
    <t>Cammarata</t>
  </si>
  <si>
    <t>Casteltermini</t>
  </si>
  <si>
    <t>Castrofilippo</t>
  </si>
  <si>
    <t>Comitini</t>
  </si>
  <si>
    <t>Favara</t>
  </si>
  <si>
    <t>Grotte</t>
  </si>
  <si>
    <t>Joppolo Giancaxio</t>
  </si>
  <si>
    <t>Lampedusa e Linosa</t>
  </si>
  <si>
    <t>Montallegro</t>
  </si>
  <si>
    <t>Porto Empedocle</t>
  </si>
  <si>
    <t>Racalmuto</t>
  </si>
  <si>
    <t>Raffadali</t>
  </si>
  <si>
    <t>Realmonte</t>
  </si>
  <si>
    <t>San Giovanni Gemini</t>
  </si>
  <si>
    <t>Santa Elisabetta</t>
  </si>
  <si>
    <t>Sant'Angelo Muxaro</t>
  </si>
  <si>
    <t>Siculiana</t>
  </si>
  <si>
    <t>Camastra</t>
  </si>
  <si>
    <t>AG - 3</t>
  </si>
  <si>
    <t>DEDALO Ambiente AG.3 S.p.A.</t>
  </si>
  <si>
    <t>Campobello di Licata</t>
  </si>
  <si>
    <t>Canicatti'</t>
  </si>
  <si>
    <t>Licata</t>
  </si>
  <si>
    <t>Naro</t>
  </si>
  <si>
    <t>Palma di Montechiaro</t>
  </si>
  <si>
    <t>Ravanusa</t>
  </si>
  <si>
    <t>Acquaviva Platani</t>
  </si>
  <si>
    <t>CL</t>
  </si>
  <si>
    <t>CL - 1</t>
  </si>
  <si>
    <t>ATO AMBIENTE CL1 S.p.A.</t>
  </si>
  <si>
    <t>Bompensiere</t>
  </si>
  <si>
    <t>Caltanissetta</t>
  </si>
  <si>
    <t>Campofranco</t>
  </si>
  <si>
    <t>Marianopoli</t>
  </si>
  <si>
    <t>Milena</t>
  </si>
  <si>
    <t>Montedoro</t>
  </si>
  <si>
    <t>Mussomeli</t>
  </si>
  <si>
    <t>Resuttano</t>
  </si>
  <si>
    <t>San Cataldo</t>
  </si>
  <si>
    <t>Santa Caterina Villarmosa</t>
  </si>
  <si>
    <t>Serradifalco</t>
  </si>
  <si>
    <t>Sutera</t>
  </si>
  <si>
    <t>Vallelunga Pratameno</t>
  </si>
  <si>
    <t>Villalba</t>
  </si>
  <si>
    <t>Butera</t>
  </si>
  <si>
    <t>CL - 2</t>
  </si>
  <si>
    <t>ATO AMBIENTE CL2 S.p.A.</t>
  </si>
  <si>
    <t>Delia</t>
  </si>
  <si>
    <t>Gela</t>
  </si>
  <si>
    <t>Mazzarino</t>
  </si>
  <si>
    <t>Niscemi</t>
  </si>
  <si>
    <t>Riesi</t>
  </si>
  <si>
    <t>Sommatino</t>
  </si>
  <si>
    <t>Bronte</t>
  </si>
  <si>
    <t>CT</t>
  </si>
  <si>
    <t>CT - 1</t>
  </si>
  <si>
    <t>IONIA AMBIENTE s.p.a.</t>
  </si>
  <si>
    <t>Calatabiano</t>
  </si>
  <si>
    <t>Castiglione di Sicilia</t>
  </si>
  <si>
    <t>Fiumefreddo di Sicilia</t>
  </si>
  <si>
    <t>Giarre</t>
  </si>
  <si>
    <t>Linguaglossa</t>
  </si>
  <si>
    <t>Maletto</t>
  </si>
  <si>
    <t>Mascali</t>
  </si>
  <si>
    <t>Milo</t>
  </si>
  <si>
    <t>Piedimonte Etneo</t>
  </si>
  <si>
    <t>Randazzo</t>
  </si>
  <si>
    <t>Riposto</t>
  </si>
  <si>
    <t>Sant'Alfio</t>
  </si>
  <si>
    <t>Maniace</t>
  </si>
  <si>
    <t>Aci Bonaccorsi</t>
  </si>
  <si>
    <t>CT - 2</t>
  </si>
  <si>
    <t>ACI AMBIENTE s.p.a</t>
  </si>
  <si>
    <t>Aci Castello</t>
  </si>
  <si>
    <t>Aci Catena</t>
  </si>
  <si>
    <t>Acireale</t>
  </si>
  <si>
    <t>Aci Sant'Antonio</t>
  </si>
  <si>
    <t>Santa Venerina</t>
  </si>
  <si>
    <t>Trecastagni</t>
  </si>
  <si>
    <t>Valverde</t>
  </si>
  <si>
    <t>Viagrande</t>
  </si>
  <si>
    <t>Zafferana Etnea</t>
  </si>
  <si>
    <t>Adrano</t>
  </si>
  <si>
    <t>CT - 3</t>
  </si>
  <si>
    <t>SIMETO AMBIENTE s.p.a.</t>
  </si>
  <si>
    <t>Belpasso</t>
  </si>
  <si>
    <t>Biancavilla</t>
  </si>
  <si>
    <t>Camporotondo Etneo</t>
  </si>
  <si>
    <t>Gravina di Catania</t>
  </si>
  <si>
    <t>Mascalucia</t>
  </si>
  <si>
    <t>Misterbianco</t>
  </si>
  <si>
    <t>Motta Sant'Anastasia</t>
  </si>
  <si>
    <t>Nicolosi</t>
  </si>
  <si>
    <t>Paterno'</t>
  </si>
  <si>
    <t>Pedara</t>
  </si>
  <si>
    <t>San Giovanni la Punta</t>
  </si>
  <si>
    <t>San Gregorio di Catania</t>
  </si>
  <si>
    <t>San Pietro Clarenza</t>
  </si>
  <si>
    <t>Sant'Agata Li Battiati</t>
  </si>
  <si>
    <t>Santa Maria di Licodia</t>
  </si>
  <si>
    <t>Tremestieri Etneo</t>
  </si>
  <si>
    <t>Ragalna</t>
  </si>
  <si>
    <t>Catania</t>
  </si>
  <si>
    <t>CT - 4</t>
  </si>
  <si>
    <t>CATANIA AMBIENTE s.p.a.</t>
  </si>
  <si>
    <t>Caltagirone</t>
  </si>
  <si>
    <t>CT - 5</t>
  </si>
  <si>
    <t>KALAT  AMBIENTE s.p.a.</t>
  </si>
  <si>
    <t>Castel di Judica</t>
  </si>
  <si>
    <t>Grammichele</t>
  </si>
  <si>
    <t>Licodia Eubea</t>
  </si>
  <si>
    <t>Militello in Val di Catania</t>
  </si>
  <si>
    <t>Mineo</t>
  </si>
  <si>
    <t>Mirabella Imbaccari</t>
  </si>
  <si>
    <t>Palagonia</t>
  </si>
  <si>
    <t>Raddusa</t>
  </si>
  <si>
    <t>Ramacca</t>
  </si>
  <si>
    <t>San Cono</t>
  </si>
  <si>
    <t>San Michele di Ganzaria</t>
  </si>
  <si>
    <t>Scordia</t>
  </si>
  <si>
    <t>Vizzini</t>
  </si>
  <si>
    <t>Mazzarrone</t>
  </si>
  <si>
    <t>Agira</t>
  </si>
  <si>
    <t>EN</t>
  </si>
  <si>
    <t>EN - 1</t>
  </si>
  <si>
    <t>ENNAEUNO S.p.A.</t>
  </si>
  <si>
    <t>Aidone</t>
  </si>
  <si>
    <t>Assoro</t>
  </si>
  <si>
    <t>Barrafranca</t>
  </si>
  <si>
    <t>Calascibetta</t>
  </si>
  <si>
    <t>Catenanuova</t>
  </si>
  <si>
    <t>Centuripe</t>
  </si>
  <si>
    <t>Cerami</t>
  </si>
  <si>
    <t>Enna</t>
  </si>
  <si>
    <t>Gagliano Castelferrato</t>
  </si>
  <si>
    <t>Leonforte</t>
  </si>
  <si>
    <t>Nicosia</t>
  </si>
  <si>
    <t>Nissoria</t>
  </si>
  <si>
    <t>Piazza Armerina</t>
  </si>
  <si>
    <t>Pietraperzia</t>
  </si>
  <si>
    <t>Regalbuto</t>
  </si>
  <si>
    <t>Sperlinga</t>
  </si>
  <si>
    <t>Troina</t>
  </si>
  <si>
    <t>Valguarnera Caropepe</t>
  </si>
  <si>
    <t>Villarosa</t>
  </si>
  <si>
    <t>Alcara li Fusi</t>
  </si>
  <si>
    <t>ME</t>
  </si>
  <si>
    <t>ME - 1</t>
  </si>
  <si>
    <t>A.T.O. ME 1 SpA</t>
  </si>
  <si>
    <t>Capizzi</t>
  </si>
  <si>
    <t>Capo D'Orlando</t>
  </si>
  <si>
    <t>Capri Leone</t>
  </si>
  <si>
    <t>Caronia</t>
  </si>
  <si>
    <t>Castel di Lucio</t>
  </si>
  <si>
    <t>Castell'Umberto</t>
  </si>
  <si>
    <t>Cesaro'</t>
  </si>
  <si>
    <t>Ficarra</t>
  </si>
  <si>
    <t>Floresta</t>
  </si>
  <si>
    <t>Frazzano'</t>
  </si>
  <si>
    <t>Galati Mamertino</t>
  </si>
  <si>
    <t>Longi</t>
  </si>
  <si>
    <t>Militello Rosmarino</t>
  </si>
  <si>
    <t>Mirto</t>
  </si>
  <si>
    <t>Mistretta</t>
  </si>
  <si>
    <t>Motta D'Affermo</t>
  </si>
  <si>
    <t>Naso</t>
  </si>
  <si>
    <t>Pettineo</t>
  </si>
  <si>
    <t>Raccuja</t>
  </si>
  <si>
    <t>Reitano</t>
  </si>
  <si>
    <t>San Fratello</t>
  </si>
  <si>
    <t>San Marco D'Alunzio</t>
  </si>
  <si>
    <t>San Salvatore di Fitalia</t>
  </si>
  <si>
    <t>Sant'Agata di Militello</t>
  </si>
  <si>
    <t>San Teodoro</t>
  </si>
  <si>
    <t>Santo Stefano di Camastra</t>
  </si>
  <si>
    <t>Sinagra</t>
  </si>
  <si>
    <t>Tortorici</t>
  </si>
  <si>
    <t>Tusa</t>
  </si>
  <si>
    <t>Ucria</t>
  </si>
  <si>
    <t>Acquedolci</t>
  </si>
  <si>
    <t>Torrenova</t>
  </si>
  <si>
    <t>Barcellona Pozzo di Gotto</t>
  </si>
  <si>
    <t>ME - 2</t>
  </si>
  <si>
    <t>A.T.O. ME 2 SpA</t>
  </si>
  <si>
    <t>Basico'</t>
  </si>
  <si>
    <t>Brolo</t>
  </si>
  <si>
    <t>Castroreale</t>
  </si>
  <si>
    <t>Condro'</t>
  </si>
  <si>
    <t>Falcone</t>
  </si>
  <si>
    <t>Fondachelli Fantina</t>
  </si>
  <si>
    <t>Furnari</t>
  </si>
  <si>
    <t>Gioiosa Marea</t>
  </si>
  <si>
    <t>Gualtieri Sicamino'</t>
  </si>
  <si>
    <t>Librizzi</t>
  </si>
  <si>
    <t>Mazzarra' Sant'Andrea</t>
  </si>
  <si>
    <t>Meri'</t>
  </si>
  <si>
    <t>Milazzo</t>
  </si>
  <si>
    <t>Monforte San Giorgio</t>
  </si>
  <si>
    <t>Montagnareale</t>
  </si>
  <si>
    <t>Montalbano Elicona</t>
  </si>
  <si>
    <t>Novara di Sicilia</t>
  </si>
  <si>
    <t>Oliveri</t>
  </si>
  <si>
    <t>Pace del Mela</t>
  </si>
  <si>
    <t>Patti</t>
  </si>
  <si>
    <t>Piraino</t>
  </si>
  <si>
    <t>Roccavaldina</t>
  </si>
  <si>
    <t>Rodi' Milici</t>
  </si>
  <si>
    <t>Rometta</t>
  </si>
  <si>
    <t>San Filippo del Mela</t>
  </si>
  <si>
    <t>San Pier Niceto</t>
  </si>
  <si>
    <t>San Piero Patti</t>
  </si>
  <si>
    <t>Santa Lucia del Mela</t>
  </si>
  <si>
    <t>Sant'Angelo di Brolo</t>
  </si>
  <si>
    <t>Saponara</t>
  </si>
  <si>
    <t>Spadafora</t>
  </si>
  <si>
    <t>Torregrotta</t>
  </si>
  <si>
    <t>Tripi</t>
  </si>
  <si>
    <t>Valdina</t>
  </si>
  <si>
    <t>Venetico</t>
  </si>
  <si>
    <t>Villafranca Tirrena</t>
  </si>
  <si>
    <t>Terme Vigliatore</t>
  </si>
  <si>
    <t>Messina</t>
  </si>
  <si>
    <t>ME - 3</t>
  </si>
  <si>
    <t>Ali' Superiore</t>
  </si>
  <si>
    <t>ME - 4</t>
  </si>
  <si>
    <t>A.T.O. ME 4 S.p.A.</t>
  </si>
  <si>
    <t>Ali' Terme</t>
  </si>
  <si>
    <t>Antillo</t>
  </si>
  <si>
    <t>Casalvecchio Siculo</t>
  </si>
  <si>
    <t>Castelmola</t>
  </si>
  <si>
    <t>Fiumedinisi</t>
  </si>
  <si>
    <t>Forza D'Agro'</t>
  </si>
  <si>
    <t>Francavilla di Sicilia</t>
  </si>
  <si>
    <t>Furci Siculo</t>
  </si>
  <si>
    <t>Gaggi</t>
  </si>
  <si>
    <t>Gallodoro</t>
  </si>
  <si>
    <t>Giardini Naxos</t>
  </si>
  <si>
    <t>Graniti</t>
  </si>
  <si>
    <t>Itala</t>
  </si>
  <si>
    <t>Letojanni</t>
  </si>
  <si>
    <t>Limina</t>
  </si>
  <si>
    <t>Malvagna</t>
  </si>
  <si>
    <t>Mandanici</t>
  </si>
  <si>
    <t>Mojo Alcantara</t>
  </si>
  <si>
    <t>Mongiuffi Melia</t>
  </si>
  <si>
    <t>Motta Camastra</t>
  </si>
  <si>
    <t>Nizza di Sicilia</t>
  </si>
  <si>
    <t>Pagliara</t>
  </si>
  <si>
    <t>Roccafiorita</t>
  </si>
  <si>
    <t>Roccalumera</t>
  </si>
  <si>
    <t>Roccella Valdemone</t>
  </si>
  <si>
    <t>Santa Domenica Vittoria</t>
  </si>
  <si>
    <t>Sant'Alessio Siculo</t>
  </si>
  <si>
    <t>Santa Teresa di Riva</t>
  </si>
  <si>
    <t>Savoca</t>
  </si>
  <si>
    <t>Scaletta Zanclea</t>
  </si>
  <si>
    <t>Taormina</t>
  </si>
  <si>
    <t>Leni</t>
  </si>
  <si>
    <t>ME - 5</t>
  </si>
  <si>
    <t>A.T.O. ME 5 S.p.A.</t>
  </si>
  <si>
    <t>Lipari</t>
  </si>
  <si>
    <t>Malfa</t>
  </si>
  <si>
    <t>Santa Marina Salina</t>
  </si>
  <si>
    <t>Balestrate</t>
  </si>
  <si>
    <t>PA</t>
  </si>
  <si>
    <t>PA - 1</t>
  </si>
  <si>
    <t>SERVIZI COMUNALI INTEGRATI R.S.U. SpA</t>
  </si>
  <si>
    <t>Borgetto</t>
  </si>
  <si>
    <t>Capaci</t>
  </si>
  <si>
    <t>Carini</t>
  </si>
  <si>
    <t>Cinisi</t>
  </si>
  <si>
    <t>Giardinello</t>
  </si>
  <si>
    <t>Isola delle Femmine</t>
  </si>
  <si>
    <t>Montelepre</t>
  </si>
  <si>
    <t>Partinico</t>
  </si>
  <si>
    <t>Terrasini</t>
  </si>
  <si>
    <t>Torretta</t>
  </si>
  <si>
    <t>Trappeto</t>
  </si>
  <si>
    <t>Altofonte</t>
  </si>
  <si>
    <t>PA - 2</t>
  </si>
  <si>
    <t>ATO ALTO BELICE AMBIENTE SpA</t>
  </si>
  <si>
    <t>Belmonte Mezzagno</t>
  </si>
  <si>
    <t>Bisacquino</t>
  </si>
  <si>
    <t>Campofiorito</t>
  </si>
  <si>
    <t>Camporeale</t>
  </si>
  <si>
    <t>Chiusa Sclafani</t>
  </si>
  <si>
    <t>Contessa Entellina</t>
  </si>
  <si>
    <t>Corleone</t>
  </si>
  <si>
    <t>Giuliana</t>
  </si>
  <si>
    <t>Monreale</t>
  </si>
  <si>
    <t>Palazzo Adriano</t>
  </si>
  <si>
    <t>Piana degli Albanesi</t>
  </si>
  <si>
    <t>Prizzi</t>
  </si>
  <si>
    <t>Roccamena</t>
  </si>
  <si>
    <t>San Cipirello</t>
  </si>
  <si>
    <t>San Giuseppe Jato</t>
  </si>
  <si>
    <t>Santa Cristina Gela</t>
  </si>
  <si>
    <t>Palermo</t>
  </si>
  <si>
    <t>PA - 3</t>
  </si>
  <si>
    <t>PALERMO AMBIENTE SpA</t>
  </si>
  <si>
    <t>Ustica</t>
  </si>
  <si>
    <t>Alia</t>
  </si>
  <si>
    <t>PA - 4</t>
  </si>
  <si>
    <t>CO.IN.R.ES.</t>
  </si>
  <si>
    <t>Altavilla Milicia</t>
  </si>
  <si>
    <t>Bagheria</t>
  </si>
  <si>
    <t>Baucina</t>
  </si>
  <si>
    <t>Bolognetta</t>
  </si>
  <si>
    <t>Campofelice di Fitalia</t>
  </si>
  <si>
    <t>Casteldaccia</t>
  </si>
  <si>
    <t>Castronuovo di Sicilia</t>
  </si>
  <si>
    <t>Cefala' Diana</t>
  </si>
  <si>
    <t>Ciminna</t>
  </si>
  <si>
    <t>Ficarazzi</t>
  </si>
  <si>
    <t>Godrano</t>
  </si>
  <si>
    <t>Lercara Friddi</t>
  </si>
  <si>
    <t>Marineo</t>
  </si>
  <si>
    <t>Mezzojuso</t>
  </si>
  <si>
    <t>Misilmeri</t>
  </si>
  <si>
    <t>Santa Flavia</t>
  </si>
  <si>
    <t>Ventimiglia di Sicilia</t>
  </si>
  <si>
    <t>Vicari</t>
  </si>
  <si>
    <t>Villabate</t>
  </si>
  <si>
    <t>Villafrati</t>
  </si>
  <si>
    <t>Aliminusa</t>
  </si>
  <si>
    <t>PA - 5</t>
  </si>
  <si>
    <t>ECOLOGIA E  AMBINTE  SpA</t>
  </si>
  <si>
    <t>Caccamo</t>
  </si>
  <si>
    <t>Campofelice di Roccella</t>
  </si>
  <si>
    <t>Castelbuono</t>
  </si>
  <si>
    <t>Cefalu'</t>
  </si>
  <si>
    <t>Cerda</t>
  </si>
  <si>
    <t>Collesano</t>
  </si>
  <si>
    <t>Gratteri</t>
  </si>
  <si>
    <t>Isnello</t>
  </si>
  <si>
    <t>Lascari</t>
  </si>
  <si>
    <t>Montemaggiore Belsito</t>
  </si>
  <si>
    <t>Pollina</t>
  </si>
  <si>
    <t>Roccapalumba</t>
  </si>
  <si>
    <t>Sciara</t>
  </si>
  <si>
    <t>Termini Imerese</t>
  </si>
  <si>
    <t>Trabia</t>
  </si>
  <si>
    <t>Scillato</t>
  </si>
  <si>
    <t>Alimena</t>
  </si>
  <si>
    <t>PA - 6</t>
  </si>
  <si>
    <t>ALTE MADONIE AMBIENTE Spa</t>
  </si>
  <si>
    <t>Bompietro</t>
  </si>
  <si>
    <t>Caltavuturo</t>
  </si>
  <si>
    <t>Castellana Sicula</t>
  </si>
  <si>
    <t>Gangi</t>
  </si>
  <si>
    <t>Geraci Siculo</t>
  </si>
  <si>
    <t>Petralia Soprana</t>
  </si>
  <si>
    <t>Petralia Sottana</t>
  </si>
  <si>
    <t>Polizzi Generosa</t>
  </si>
  <si>
    <t>San Mauro Castelverde</t>
  </si>
  <si>
    <t>Sclafani Bagni</t>
  </si>
  <si>
    <t>Valledolmo</t>
  </si>
  <si>
    <t>Blufi</t>
  </si>
  <si>
    <t>Acate</t>
  </si>
  <si>
    <t>RG</t>
  </si>
  <si>
    <t>RG - 1</t>
  </si>
  <si>
    <t>ATO RAGUSA AMBIENTE SpA</t>
  </si>
  <si>
    <t>Chiaramonte Gulfi</t>
  </si>
  <si>
    <t>Comiso</t>
  </si>
  <si>
    <t>Giarratana</t>
  </si>
  <si>
    <t>Ispica</t>
  </si>
  <si>
    <t>Modica</t>
  </si>
  <si>
    <t>Monterosso Almo</t>
  </si>
  <si>
    <t>Pozzallo</t>
  </si>
  <si>
    <t>Ragusa</t>
  </si>
  <si>
    <t>Santa Croce Camerina</t>
  </si>
  <si>
    <t>Scicli</t>
  </si>
  <si>
    <t>Vittoria</t>
  </si>
  <si>
    <t>Si</t>
  </si>
  <si>
    <t>Augusta</t>
  </si>
  <si>
    <t>SR</t>
  </si>
  <si>
    <t>SR - 1</t>
  </si>
  <si>
    <t xml:space="preserve">ATO SR1 </t>
  </si>
  <si>
    <t>No</t>
  </si>
  <si>
    <t>Buccheri</t>
  </si>
  <si>
    <t>Buscemi</t>
  </si>
  <si>
    <t>Canicattini Bagni</t>
  </si>
  <si>
    <t>Carlentini</t>
  </si>
  <si>
    <t>Cassaro</t>
  </si>
  <si>
    <t>Ferla</t>
  </si>
  <si>
    <t>Floridia</t>
  </si>
  <si>
    <t>Francofonte</t>
  </si>
  <si>
    <t>Lentini</t>
  </si>
  <si>
    <t>Melilli</t>
  </si>
  <si>
    <t>Palazzolo Acreide</t>
  </si>
  <si>
    <t>Siracusa</t>
  </si>
  <si>
    <t>Solarino</t>
  </si>
  <si>
    <t>Sortino</t>
  </si>
  <si>
    <t>Priolo Gargallo</t>
  </si>
  <si>
    <t>Avola</t>
  </si>
  <si>
    <t>SR - 2</t>
  </si>
  <si>
    <t>ATO SR2</t>
  </si>
  <si>
    <t>Noto</t>
  </si>
  <si>
    <t>Pachino</t>
  </si>
  <si>
    <t>Rosolini</t>
  </si>
  <si>
    <t>Porto Palo di Capo Passero</t>
  </si>
  <si>
    <t>Alcamo</t>
  </si>
  <si>
    <t>TP</t>
  </si>
  <si>
    <t>TP - 1</t>
  </si>
  <si>
    <t>TERRA DEI FENICI S.p.A.</t>
  </si>
  <si>
    <t>Buseto Palizzolo</t>
  </si>
  <si>
    <t>Calatafimi</t>
  </si>
  <si>
    <t>Castellammare del Golfo</t>
  </si>
  <si>
    <t>Custonaci</t>
  </si>
  <si>
    <t>Erice</t>
  </si>
  <si>
    <t>Favignana</t>
  </si>
  <si>
    <t>Marsala</t>
  </si>
  <si>
    <t>Paceco</t>
  </si>
  <si>
    <t>Pantelleria</t>
  </si>
  <si>
    <t>San Vito Lo Capo</t>
  </si>
  <si>
    <t>Trapani</t>
  </si>
  <si>
    <t>Valderice</t>
  </si>
  <si>
    <t>Campobello di Mazara</t>
  </si>
  <si>
    <t>TP - 2</t>
  </si>
  <si>
    <t>BELICE AMBIENTE S.p.A.</t>
  </si>
  <si>
    <t>Castelvetrano</t>
  </si>
  <si>
    <t>Gibellina</t>
  </si>
  <si>
    <t>Mazara del Vallo</t>
  </si>
  <si>
    <t>Partanna</t>
  </si>
  <si>
    <t>Poggioreale</t>
  </si>
  <si>
    <t>Salaparuta</t>
  </si>
  <si>
    <t>Salemi</t>
  </si>
  <si>
    <t>Santa Ninfa</t>
  </si>
  <si>
    <t>Vita</t>
  </si>
  <si>
    <t>Petrosino</t>
  </si>
  <si>
    <t>DISCARICA</t>
  </si>
  <si>
    <t>PROV</t>
  </si>
  <si>
    <t>d001</t>
  </si>
  <si>
    <t xml:space="preserve">Alessandria della Rocca </t>
  </si>
  <si>
    <t>C. da Mailla Soprana</t>
  </si>
  <si>
    <t>AG.1</t>
  </si>
  <si>
    <t>d002</t>
  </si>
  <si>
    <t>c.da Gulfa</t>
  </si>
  <si>
    <t>d003</t>
  </si>
  <si>
    <t>c. da Saraceno  Salinella</t>
  </si>
  <si>
    <t>d004</t>
  </si>
  <si>
    <t>località Matarana</t>
  </si>
  <si>
    <t>AG.2</t>
  </si>
  <si>
    <t>d005</t>
  </si>
  <si>
    <t>c. da Favarotta-Bifara</t>
  </si>
  <si>
    <t>AG.3</t>
  </si>
  <si>
    <t>d006</t>
  </si>
  <si>
    <t>Donna Paola</t>
  </si>
  <si>
    <t>CL.2</t>
  </si>
  <si>
    <t>d007</t>
  </si>
  <si>
    <t xml:space="preserve">Gela </t>
  </si>
  <si>
    <t>C.da Timpazzo</t>
  </si>
  <si>
    <t>d008</t>
  </si>
  <si>
    <t xml:space="preserve">Serradifalco </t>
  </si>
  <si>
    <t>C.da  Martino</t>
  </si>
  <si>
    <t>d009</t>
  </si>
  <si>
    <t>Motta S. Anastasia</t>
  </si>
  <si>
    <t>c. da Tiritì</t>
  </si>
  <si>
    <t>CT.3</t>
  </si>
  <si>
    <t>d010</t>
  </si>
  <si>
    <t>Grotte S. Giorgio</t>
  </si>
  <si>
    <t>CT.4</t>
  </si>
  <si>
    <t>d011</t>
  </si>
  <si>
    <t>Mirabella  Imbaccari</t>
  </si>
  <si>
    <t>Baldo Pozzilli</t>
  </si>
  <si>
    <t>CT.5</t>
  </si>
  <si>
    <t>d012</t>
  </si>
  <si>
    <t>Scardili</t>
  </si>
  <si>
    <t>EN.1</t>
  </si>
  <si>
    <t>d013</t>
  </si>
  <si>
    <t>Monte Serra Campana Monte Policara</t>
  </si>
  <si>
    <t>d014</t>
  </si>
  <si>
    <t>Cozzo Vuturo</t>
  </si>
  <si>
    <t>d015</t>
  </si>
  <si>
    <t>Canalotto S.Giovanni</t>
  </si>
  <si>
    <t>d016</t>
  </si>
  <si>
    <t>Alcara  Li  Fusi</t>
  </si>
  <si>
    <t>c. da S.Ippolito</t>
  </si>
  <si>
    <t>ME.1</t>
  </si>
  <si>
    <t>d017</t>
  </si>
  <si>
    <t>S.Pietro-Sorbera-Oliveri</t>
  </si>
  <si>
    <t>d018</t>
  </si>
  <si>
    <t>Castell'umberto</t>
  </si>
  <si>
    <t>C. da Frattalemme</t>
  </si>
  <si>
    <t>d019</t>
  </si>
  <si>
    <t>c.da Rocca d'armi</t>
  </si>
  <si>
    <t>d020</t>
  </si>
  <si>
    <t>S. Agata di Militello</t>
  </si>
  <si>
    <t>località Inganno</t>
  </si>
  <si>
    <t>d021</t>
  </si>
  <si>
    <t xml:space="preserve">Tortorici                                                     </t>
  </si>
  <si>
    <t>Policamita</t>
  </si>
  <si>
    <t>d022</t>
  </si>
  <si>
    <t xml:space="preserve">Mazzarrà' S. Andrea                      </t>
  </si>
  <si>
    <t>C.da  Zuppà</t>
  </si>
  <si>
    <t>ME.2</t>
  </si>
  <si>
    <t>d023</t>
  </si>
  <si>
    <t xml:space="preserve">S. Angelo  di Brolo                       </t>
  </si>
  <si>
    <t>c.da Saracena</t>
  </si>
  <si>
    <t>d024</t>
  </si>
  <si>
    <t xml:space="preserve">Santa Teresa Riva                               </t>
  </si>
  <si>
    <t>C. da Ligoria</t>
  </si>
  <si>
    <t>d025</t>
  </si>
  <si>
    <t xml:space="preserve">Gualtiri Sicaminò </t>
  </si>
  <si>
    <t xml:space="preserve"> C.da  Bafìa</t>
  </si>
  <si>
    <t>ME.3</t>
  </si>
  <si>
    <t>d026</t>
  </si>
  <si>
    <t>Perara</t>
  </si>
  <si>
    <t>ME.4</t>
  </si>
  <si>
    <t>d027</t>
  </si>
  <si>
    <t xml:space="preserve">Francavilla di S.                             </t>
  </si>
  <si>
    <t>C.da Morfìa</t>
  </si>
  <si>
    <t>d028</t>
  </si>
  <si>
    <t xml:space="preserve">Gallodoro                                                </t>
  </si>
  <si>
    <t>C. da Marboleo</t>
  </si>
  <si>
    <t>d029</t>
  </si>
  <si>
    <t xml:space="preserve">C. da Cuba </t>
  </si>
  <si>
    <t>d030</t>
  </si>
  <si>
    <t>c.da Piano Ciaddo</t>
  </si>
  <si>
    <t>d031</t>
  </si>
  <si>
    <t xml:space="preserve">Pagliara                                                      </t>
  </si>
  <si>
    <t>C. da Carrubbara</t>
  </si>
  <si>
    <t>d032</t>
  </si>
  <si>
    <t xml:space="preserve">Roccafiorita                     </t>
  </si>
  <si>
    <t>Contrada S. Leo</t>
  </si>
  <si>
    <t>d033</t>
  </si>
  <si>
    <t>d034</t>
  </si>
  <si>
    <t xml:space="preserve"> C.da Lami Malopasso</t>
  </si>
  <si>
    <t>ME.5</t>
  </si>
  <si>
    <t>d035</t>
  </si>
  <si>
    <t xml:space="preserve">Terrasini                               </t>
  </si>
  <si>
    <t>C. da Zucco Paterna</t>
  </si>
  <si>
    <t>PA.1</t>
  </si>
  <si>
    <t>d036</t>
  </si>
  <si>
    <t xml:space="preserve">Camporeale                                </t>
  </si>
  <si>
    <t>Termini Incarcavecchio</t>
  </si>
  <si>
    <t>PA.2</t>
  </si>
  <si>
    <t>d037</t>
  </si>
  <si>
    <t xml:space="preserve">Piana d. Albanesi                                                    </t>
  </si>
  <si>
    <t xml:space="preserve">c.da Guadalami Scala  </t>
  </si>
  <si>
    <t>d038</t>
  </si>
  <si>
    <t xml:space="preserve">PALERMO                                            </t>
  </si>
  <si>
    <t>Bellolampo</t>
  </si>
  <si>
    <t>PA.3</t>
  </si>
  <si>
    <t>d039</t>
  </si>
  <si>
    <t>c.da Balazza di Cetta</t>
  </si>
  <si>
    <t>PA.6</t>
  </si>
  <si>
    <t>d040</t>
  </si>
  <si>
    <t>Costa di Giggia</t>
  </si>
  <si>
    <t>RG.1</t>
  </si>
  <si>
    <t>d041</t>
  </si>
  <si>
    <t xml:space="preserve">Ragusa                                            </t>
  </si>
  <si>
    <t>c.da  Cava dei Modicani</t>
  </si>
  <si>
    <t>d042</t>
  </si>
  <si>
    <t xml:space="preserve">Scicli                                                                                    </t>
  </si>
  <si>
    <t xml:space="preserve">c.da S. Biagio   </t>
  </si>
  <si>
    <t>d043</t>
  </si>
  <si>
    <t xml:space="preserve">Vittoria                                            </t>
  </si>
  <si>
    <t>c.da  Pozzo Bollente</t>
  </si>
  <si>
    <t>d044</t>
  </si>
  <si>
    <t>C.da Cugno Lupo</t>
  </si>
  <si>
    <t>SR.1</t>
  </si>
  <si>
    <t>d045</t>
  </si>
  <si>
    <t>C.da Armicci</t>
  </si>
  <si>
    <t>d046</t>
  </si>
  <si>
    <t>C.da Timpa di Corvo</t>
  </si>
  <si>
    <t>d047</t>
  </si>
  <si>
    <t>c.da Cardona</t>
  </si>
  <si>
    <t>d048</t>
  </si>
  <si>
    <t>C.da Cugno Randazzo</t>
  </si>
  <si>
    <t>d049</t>
  </si>
  <si>
    <t>SR.2</t>
  </si>
  <si>
    <t>d050</t>
  </si>
  <si>
    <t xml:space="preserve">Pachino                                                     </t>
  </si>
  <si>
    <t>C.da Coste S.Ippolito</t>
  </si>
  <si>
    <t>d051</t>
  </si>
  <si>
    <t>C.da Costa dei Grani</t>
  </si>
  <si>
    <t>d052</t>
  </si>
  <si>
    <t>c. da Vallone Monaco</t>
  </si>
  <si>
    <t>TP.1</t>
  </si>
  <si>
    <t>d053</t>
  </si>
  <si>
    <t xml:space="preserve">Trapani  </t>
  </si>
  <si>
    <t>C. Da Borranea</t>
  </si>
  <si>
    <t>d054</t>
  </si>
  <si>
    <t xml:space="preserve">      Misiddi Campana</t>
  </si>
  <si>
    <t>TP.2</t>
  </si>
  <si>
    <t>d055</t>
  </si>
  <si>
    <t xml:space="preserve">Castelvetrano                                                 </t>
  </si>
  <si>
    <t>Rampante Favara</t>
  </si>
  <si>
    <t>d056</t>
  </si>
  <si>
    <t>C. da Giglio</t>
  </si>
  <si>
    <t>d057</t>
  </si>
  <si>
    <t>d058</t>
  </si>
  <si>
    <t>d059</t>
  </si>
  <si>
    <t>d060</t>
  </si>
  <si>
    <t>d061</t>
  </si>
  <si>
    <t>d062</t>
  </si>
  <si>
    <t>d063</t>
  </si>
  <si>
    <t>d064</t>
  </si>
  <si>
    <t>d065</t>
  </si>
  <si>
    <t>d066</t>
  </si>
  <si>
    <t>d067</t>
  </si>
  <si>
    <t>d068</t>
  </si>
  <si>
    <t>d069</t>
  </si>
  <si>
    <t>d070</t>
  </si>
  <si>
    <t>d071</t>
  </si>
  <si>
    <t>d072</t>
  </si>
  <si>
    <t>d073</t>
  </si>
  <si>
    <t>d074</t>
  </si>
  <si>
    <t>d075</t>
  </si>
  <si>
    <t>d076</t>
  </si>
  <si>
    <t>R.S.U.Conferiti in discarica (Kg)</t>
  </si>
  <si>
    <t>ISTAT</t>
  </si>
  <si>
    <t>RifCod</t>
  </si>
  <si>
    <t>QtaRif</t>
  </si>
  <si>
    <t>QtaRic</t>
  </si>
  <si>
    <t>id</t>
  </si>
  <si>
    <t>Tariffa applicata per il conferimento in Discarica</t>
  </si>
  <si>
    <t>Descrizione</t>
  </si>
  <si>
    <t>Tariffa in €/Tonn.</t>
  </si>
  <si>
    <t>Ammortamento</t>
  </si>
  <si>
    <t>Contribuenti TARSU/ Tariffa-Entrate</t>
  </si>
  <si>
    <t>Numero</t>
  </si>
  <si>
    <t>Entrata in € (accertamenti)</t>
  </si>
  <si>
    <t>Utenza domestica</t>
  </si>
  <si>
    <t>Utenza non domestica</t>
  </si>
  <si>
    <t>Raccolta Differenziata</t>
  </si>
  <si>
    <t>Dati quantitativi</t>
  </si>
  <si>
    <t>Quantità raccolte (Kg)</t>
  </si>
  <si>
    <t>Quantità conferite (Kg)</t>
  </si>
  <si>
    <t>A centro CONAI</t>
  </si>
  <si>
    <t>Ricavi in €</t>
  </si>
  <si>
    <t>Ad altro impianto</t>
  </si>
  <si>
    <t>Legno (RUB)</t>
  </si>
  <si>
    <t>Frazione organica totale</t>
  </si>
  <si>
    <t xml:space="preserve">  di cui:</t>
  </si>
  <si>
    <t xml:space="preserve">   rifiuti dei giardini (RUB)</t>
  </si>
  <si>
    <t>Indumenti e stracci totali</t>
  </si>
  <si>
    <t xml:space="preserve">   tessili non sintetici (RUB)</t>
  </si>
  <si>
    <t>RUB totale da raccolta differenziata</t>
  </si>
  <si>
    <t>Carta e cartone. (RUB)</t>
  </si>
  <si>
    <t>RSUdir</t>
  </si>
  <si>
    <t>ACCIAIOdir</t>
  </si>
  <si>
    <t>ALLdir</t>
  </si>
  <si>
    <t>CARTAdir</t>
  </si>
  <si>
    <t>LEGNOdir</t>
  </si>
  <si>
    <t>PLAdir</t>
  </si>
  <si>
    <t>VETROdir</t>
  </si>
  <si>
    <t>ORGdir</t>
  </si>
  <si>
    <t>DURdir</t>
  </si>
  <si>
    <t>INGdir</t>
  </si>
  <si>
    <t>INDdir</t>
  </si>
  <si>
    <t>RUPdir</t>
  </si>
  <si>
    <t>RSUaffid</t>
  </si>
  <si>
    <t>ACCIAIOaffid</t>
  </si>
  <si>
    <t>ALLaffid</t>
  </si>
  <si>
    <t>CARTAaffid</t>
  </si>
  <si>
    <t>LEGNOaffid</t>
  </si>
  <si>
    <t>PLAaffid</t>
  </si>
  <si>
    <t>VETROaffid</t>
  </si>
  <si>
    <t>ORGaffid</t>
  </si>
  <si>
    <t>DURaffid</t>
  </si>
  <si>
    <t>INGaffid</t>
  </si>
  <si>
    <t>INDaffid</t>
  </si>
  <si>
    <t>RUPaffid</t>
  </si>
  <si>
    <t>RSUfinedata</t>
  </si>
  <si>
    <t>ACCIAIOfinedata</t>
  </si>
  <si>
    <t>ALLfinedata</t>
  </si>
  <si>
    <t>CARTAfinedata</t>
  </si>
  <si>
    <t>LEGNOfinedata</t>
  </si>
  <si>
    <t>PLAfinedata</t>
  </si>
  <si>
    <t>VETROfinedata</t>
  </si>
  <si>
    <t>ORGfinedata</t>
  </si>
  <si>
    <t>DURfinedata</t>
  </si>
  <si>
    <t>INGfinedata</t>
  </si>
  <si>
    <t>INDfinedata</t>
  </si>
  <si>
    <t>RUPfinedata</t>
  </si>
  <si>
    <t>RSUcosti</t>
  </si>
  <si>
    <t>ACCIAIOcosti</t>
  </si>
  <si>
    <t>ALLcosti</t>
  </si>
  <si>
    <t>CARTAcosti</t>
  </si>
  <si>
    <t>LEGNOcosti</t>
  </si>
  <si>
    <t>PLAcosti</t>
  </si>
  <si>
    <t>VETROcosti</t>
  </si>
  <si>
    <t>ORGcosti</t>
  </si>
  <si>
    <t>DURcosti</t>
  </si>
  <si>
    <t>INGcosti</t>
  </si>
  <si>
    <t>INDcosti</t>
  </si>
  <si>
    <t>RUPcosti</t>
  </si>
  <si>
    <t>ACCIAIORICIMP</t>
  </si>
  <si>
    <t>ALLCONAI</t>
  </si>
  <si>
    <t>ALLRICAVI</t>
  </si>
  <si>
    <t>ALLIMP</t>
  </si>
  <si>
    <t>ALLRICIMP</t>
  </si>
  <si>
    <t>CARTACONAI</t>
  </si>
  <si>
    <t>CARTARICAVI</t>
  </si>
  <si>
    <t>CARTAIMP</t>
  </si>
  <si>
    <t>CARTARICIMP</t>
  </si>
  <si>
    <t>LEGNOCONAI</t>
  </si>
  <si>
    <t>LEGNORICAVI</t>
  </si>
  <si>
    <t>LEGNOIMP</t>
  </si>
  <si>
    <t>LEGNORICIMP</t>
  </si>
  <si>
    <t>PLACONAI</t>
  </si>
  <si>
    <t>PLARICAVI</t>
  </si>
  <si>
    <t>PLAIMP</t>
  </si>
  <si>
    <t>PLARICIMP</t>
  </si>
  <si>
    <t>VETROCONAI</t>
  </si>
  <si>
    <t>VETRORICAVI</t>
  </si>
  <si>
    <t>VETROIMP</t>
  </si>
  <si>
    <t>VETRORICIMP</t>
  </si>
  <si>
    <t>ORGallRICIMP</t>
  </si>
  <si>
    <t>ORGgiaRICIMP</t>
  </si>
  <si>
    <t>DURRICIMP</t>
  </si>
  <si>
    <t>INGRICIMP</t>
  </si>
  <si>
    <t>INDnsQUAN</t>
  </si>
  <si>
    <t>RUPRICIMP</t>
  </si>
  <si>
    <t>Popolazione</t>
  </si>
  <si>
    <t>RSU</t>
  </si>
  <si>
    <t>Utenza</t>
  </si>
  <si>
    <t>Gettito</t>
  </si>
  <si>
    <t>Utenzanondom</t>
  </si>
  <si>
    <t>Gettitonondom</t>
  </si>
  <si>
    <t>note</t>
  </si>
  <si>
    <t>FunzComp</t>
  </si>
  <si>
    <t>DataComp</t>
  </si>
  <si>
    <t>RI_1</t>
  </si>
  <si>
    <t>RI_2</t>
  </si>
  <si>
    <t>RI_3</t>
  </si>
  <si>
    <t>RI_4</t>
  </si>
  <si>
    <t>RD_1</t>
  </si>
  <si>
    <t>RD_2</t>
  </si>
  <si>
    <t>RD_3</t>
  </si>
  <si>
    <t>RD_4</t>
  </si>
  <si>
    <t>gesta</t>
  </si>
  <si>
    <t>gestione</t>
  </si>
  <si>
    <t>postmortem</t>
  </si>
  <si>
    <t>contributo RD</t>
  </si>
  <si>
    <t>royalties</t>
  </si>
  <si>
    <t>gestb</t>
  </si>
  <si>
    <t>Ammortamento2</t>
  </si>
  <si>
    <t>gestione2</t>
  </si>
  <si>
    <t>postmortem2</t>
  </si>
  <si>
    <t>contributo RD2</t>
  </si>
  <si>
    <t>royalties2</t>
  </si>
  <si>
    <t>gestc</t>
  </si>
  <si>
    <t>Ammortamento3</t>
  </si>
  <si>
    <t>gestione3</t>
  </si>
  <si>
    <t>postmortem3</t>
  </si>
  <si>
    <t>contributo RD3</t>
  </si>
  <si>
    <t>royalties3</t>
  </si>
  <si>
    <t>MULTIMAT</t>
  </si>
  <si>
    <t>MONOMAT</t>
  </si>
  <si>
    <t>ABBINATA</t>
  </si>
  <si>
    <t>UTENZESEL</t>
  </si>
  <si>
    <t>RACCDOM</t>
  </si>
  <si>
    <t>ALTRO</t>
  </si>
  <si>
    <t>CAMPANE</t>
  </si>
  <si>
    <t>CONTENITORI</t>
  </si>
  <si>
    <t>PUNTIRACC</t>
  </si>
  <si>
    <t>CNADIR</t>
  </si>
  <si>
    <t>CNAGEStore</t>
  </si>
  <si>
    <t>CIALDIR</t>
  </si>
  <si>
    <t>CIALGEStore</t>
  </si>
  <si>
    <t>COMIEGODIR</t>
  </si>
  <si>
    <t>COMIEGOGEStore</t>
  </si>
  <si>
    <t>RilegnoDIR</t>
  </si>
  <si>
    <t>RilegnoGEStore</t>
  </si>
  <si>
    <t>CoreplaDIR</t>
  </si>
  <si>
    <t>CoreplaGEStore</t>
  </si>
  <si>
    <t>CoreveDIR</t>
  </si>
  <si>
    <t>CoreveGEStore</t>
  </si>
  <si>
    <t>gest_1</t>
  </si>
  <si>
    <t>gest_1a</t>
  </si>
  <si>
    <t>gest_1b</t>
  </si>
  <si>
    <t>gest_2</t>
  </si>
  <si>
    <t>gest_2a</t>
  </si>
  <si>
    <t>gest_2b</t>
  </si>
  <si>
    <t>gest_3</t>
  </si>
  <si>
    <t>gest_3a</t>
  </si>
  <si>
    <t>gest_3b</t>
  </si>
  <si>
    <t>gest_4</t>
  </si>
  <si>
    <t>gest_4a</t>
  </si>
  <si>
    <t>gest_4b</t>
  </si>
  <si>
    <t>dalal1a</t>
  </si>
  <si>
    <t>dalal1b</t>
  </si>
  <si>
    <t>dalal1c</t>
  </si>
  <si>
    <t>dalal2a</t>
  </si>
  <si>
    <t>dalal2b</t>
  </si>
  <si>
    <t>dalal2c</t>
  </si>
  <si>
    <t>dalal3a</t>
  </si>
  <si>
    <t>dalal3b</t>
  </si>
  <si>
    <t>dalal3c</t>
  </si>
  <si>
    <t>dalal4a</t>
  </si>
  <si>
    <t>dalal4b</t>
  </si>
  <si>
    <t>dalal4c</t>
  </si>
  <si>
    <t>Rifiuti ingombranti</t>
  </si>
  <si>
    <t>Beni durevoli RAEE</t>
  </si>
  <si>
    <t xml:space="preserve">rifiuti biodegradabili di cucine e mense </t>
  </si>
  <si>
    <t>(Kg)</t>
  </si>
  <si>
    <t xml:space="preserve">Rifiuti biodegradabili - prodotti da giardini e parchi (inclusi quelli dei cimiteri) </t>
  </si>
  <si>
    <t>P.IVA</t>
  </si>
  <si>
    <t>CONAI</t>
  </si>
  <si>
    <t>n. isrizione AlboRif.</t>
  </si>
  <si>
    <t>Destinazione dei rifiuti (Società gestore piattaforma)</t>
  </si>
  <si>
    <t>Imballaggi metallici (scatolame,,fusti,bombolette spray, etc)</t>
  </si>
  <si>
    <t>Metallo</t>
  </si>
  <si>
    <t>%</t>
  </si>
  <si>
    <t>recuperato</t>
  </si>
  <si>
    <t>percentuale recuperato</t>
  </si>
  <si>
    <t>Beni durevoli (RAEE)</t>
  </si>
  <si>
    <t xml:space="preserve">   rifiuti putrescibili (RUB)</t>
  </si>
  <si>
    <t>Altro rifiuto</t>
  </si>
  <si>
    <t xml:space="preserve"> </t>
  </si>
  <si>
    <t xml:space="preserve">Metalli e f.m.s. </t>
  </si>
  <si>
    <t xml:space="preserve">Alluminio (150104) </t>
  </si>
  <si>
    <t>Affidamento terzi</t>
  </si>
  <si>
    <t>data inizio rapporto</t>
  </si>
  <si>
    <t>Raccolta Selettiva (farmaci, pile, vrnici, oli etc.)</t>
  </si>
  <si>
    <t>Raccolta Selettiva.</t>
  </si>
  <si>
    <t>QtaRif2</t>
  </si>
  <si>
    <t>piatPIV1</t>
  </si>
  <si>
    <t>piatPIV2</t>
  </si>
  <si>
    <t>piatALB1</t>
  </si>
  <si>
    <t>CONAI1</t>
  </si>
  <si>
    <t>CONAI2</t>
  </si>
  <si>
    <t>(</t>
  </si>
  <si>
    <t>)</t>
  </si>
  <si>
    <t>RI_5</t>
  </si>
  <si>
    <t>RI_6</t>
  </si>
  <si>
    <t>RI_7</t>
  </si>
  <si>
    <t>RI_8</t>
  </si>
  <si>
    <t>RI_9</t>
  </si>
  <si>
    <t>RI_10</t>
  </si>
  <si>
    <t>RI_11</t>
  </si>
  <si>
    <t>RI_12</t>
  </si>
  <si>
    <t>n. giorni</t>
  </si>
  <si>
    <t>piatALB2</t>
  </si>
  <si>
    <t>ACCIAIOQUAN</t>
  </si>
  <si>
    <t>INDRICIMP</t>
  </si>
  <si>
    <t>ALTRORICIMP</t>
  </si>
  <si>
    <t>v</t>
  </si>
  <si>
    <t>e</t>
  </si>
  <si>
    <t>r</t>
  </si>
  <si>
    <t>f</t>
  </si>
  <si>
    <t>c</t>
  </si>
  <si>
    <t>a</t>
  </si>
  <si>
    <t>i</t>
  </si>
  <si>
    <t>Denominazione discarica</t>
  </si>
  <si>
    <t>PIVA</t>
  </si>
  <si>
    <t>a001</t>
  </si>
  <si>
    <t>a002</t>
  </si>
  <si>
    <t>a003</t>
  </si>
  <si>
    <t>a004</t>
  </si>
  <si>
    <t>a005</t>
  </si>
  <si>
    <t>a006</t>
  </si>
  <si>
    <t>inserire discarica non presente in elenco, riportando il codice nelle tabella</t>
  </si>
  <si>
    <t>Ammortamento €</t>
  </si>
  <si>
    <t>Gestione €</t>
  </si>
  <si>
    <t xml:space="preserve">Post-mortem  €                                   </t>
  </si>
  <si>
    <t>mitigazione ambientale €</t>
  </si>
  <si>
    <t xml:space="preserve">Contributo R.D.  €                             </t>
  </si>
  <si>
    <t>altrodesc1</t>
  </si>
  <si>
    <t>altro1cost</t>
  </si>
  <si>
    <t>altrodesc2</t>
  </si>
  <si>
    <t>€</t>
  </si>
  <si>
    <t>altro2cost</t>
  </si>
  <si>
    <t>altro1cost2</t>
  </si>
  <si>
    <t>altro2cost2</t>
  </si>
  <si>
    <t>altro1cost3</t>
  </si>
  <si>
    <t>altro2cost3</t>
  </si>
  <si>
    <t>RUPQUAN</t>
  </si>
  <si>
    <t>ALTROQUAN</t>
  </si>
  <si>
    <t>INDQUAN</t>
  </si>
  <si>
    <t>ORGallQUAN</t>
  </si>
  <si>
    <t>ORGgiaQUAN</t>
  </si>
  <si>
    <t>DURQUAN</t>
  </si>
  <si>
    <t>INGQUAN</t>
  </si>
  <si>
    <t>ACCIAIOiniziodata</t>
  </si>
  <si>
    <t>ALLiniziodata</t>
  </si>
  <si>
    <t>CARTAiniziodata</t>
  </si>
  <si>
    <t>LEGNOiniziodata</t>
  </si>
  <si>
    <t>PLAiniziodata</t>
  </si>
  <si>
    <t>VETROiniziodata</t>
  </si>
  <si>
    <t>ORGiniziodata</t>
  </si>
  <si>
    <t>DURiniziodata</t>
  </si>
  <si>
    <t>INGiniziodata</t>
  </si>
  <si>
    <t>INDiniziodata</t>
  </si>
  <si>
    <t>RUPiniziodata</t>
  </si>
  <si>
    <t>RSUiniziodata</t>
  </si>
  <si>
    <t>Totale  recuperato (kg)</t>
  </si>
  <si>
    <t>Carta e Cartoni (raccolta congiunta e da campane stradali va detratto il 6% in conformità al Piano RUB)</t>
  </si>
  <si>
    <t>codscheda</t>
  </si>
  <si>
    <t>Gestore</t>
  </si>
  <si>
    <t>OIKOS S.r.l</t>
  </si>
  <si>
    <t>Tirrenoambiente S.p.A.</t>
  </si>
  <si>
    <t>SO.GE.I.R. S.p.A</t>
  </si>
  <si>
    <t>Catanzaro Costruzioni S.r.l.</t>
  </si>
  <si>
    <t>Sicilia Ambiente S.p.A.</t>
  </si>
  <si>
    <t>Sicula Trasporti s.r.l.</t>
  </si>
  <si>
    <t>AMIA S.p.A.</t>
  </si>
  <si>
    <t>Alte Madonie Ambiente S.p.A.</t>
  </si>
  <si>
    <t>Ragusa  Ambiente S.p.A.</t>
  </si>
  <si>
    <t>Greenambiente S.p.A</t>
  </si>
  <si>
    <t>SR1</t>
  </si>
  <si>
    <t>Trapani Servizi S.p.A.</t>
  </si>
  <si>
    <t>Belice Ambiente S.p.A.</t>
  </si>
  <si>
    <t xml:space="preserve">discarica </t>
  </si>
  <si>
    <t>SCHEDA INFORMATIVA SULLA RACCOLTA DEI R.S.U. E SULLA RACCOLTA DIFFERENZIATA EFFETTUATA NELL’ANNO 2009</t>
  </si>
  <si>
    <t>Ricavi/ costi in €</t>
  </si>
  <si>
    <t>Anno 2009 Trimestre</t>
  </si>
  <si>
    <t xml:space="preserve">codice discarica </t>
  </si>
  <si>
    <t>Allegato 2</t>
  </si>
  <si>
    <t>rifiuti dei mercati</t>
  </si>
  <si>
    <t>apparecchiature elettriche ed elettroniche fuori uso, diverse da quelle di cui alle voci 200121, 200123 e 200135</t>
  </si>
  <si>
    <t>apparecchiature elettriche ed elettroniche fuori uso, diverse da quelle di cui alla voce 200121 e 200123, contenenti componenti pericolosi</t>
  </si>
  <si>
    <t>Oli e grassi diversi da quelli di cui alla voce 200125</t>
  </si>
  <si>
    <t>Oli e grassi commestibili</t>
  </si>
  <si>
    <t>C.da Baronia</t>
  </si>
  <si>
    <t>PA1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</si>
</sst>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;[Red]#,##0"/>
    <numFmt numFmtId="169" formatCode="&quot;€&quot;\ #,##0.00"/>
    <numFmt numFmtId="170" formatCode="#,##0.0"/>
    <numFmt numFmtId="171" formatCode="m/d/yy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d\-mmm\-yy"/>
    <numFmt numFmtId="177" formatCode="d\-mmm"/>
    <numFmt numFmtId="178" formatCode="m/d/yy\ h:mm"/>
    <numFmt numFmtId="179" formatCode="[$-410]dddd\ d\ mmmm\ yyyy"/>
    <numFmt numFmtId="180" formatCode="[$-410]d\-mmm\-yyyy;@"/>
    <numFmt numFmtId="181" formatCode="dd/mm/yy;@"/>
    <numFmt numFmtId="182" formatCode="mmm\-yyyy"/>
    <numFmt numFmtId="183" formatCode="[$-410]dd\-mmm\-yy;@"/>
    <numFmt numFmtId="184" formatCode="0.0000"/>
    <numFmt numFmtId="185" formatCode="_-[$L.-480A]\ * #,##0_ ;_-[$L.-480A]\ * \-#,##0\ ;_-[$L.-480A]\ * &quot;-&quot;_ ;_-@_ "/>
    <numFmt numFmtId="186" formatCode="&quot;L.&quot;\ #,##0;\-&quot;L.&quot;\ #,##0"/>
    <numFmt numFmtId="187" formatCode="&quot;L.&quot;\ #,##0;[Red]\-&quot;L.&quot;\ #,##0"/>
    <numFmt numFmtId="188" formatCode="&quot;L.&quot;\ #,##0.00;\-&quot;L.&quot;\ #,##0.00"/>
    <numFmt numFmtId="189" formatCode="&quot;L.&quot;\ #,##0.00;[Red]\-&quot;L.&quot;\ #,##0.00"/>
    <numFmt numFmtId="190" formatCode="_-&quot;L.&quot;\ * #,##0_-;\-&quot;L.&quot;\ * #,##0_-;_-&quot;L.&quot;\ * &quot;-&quot;_-;_-@_-"/>
    <numFmt numFmtId="191" formatCode="_-&quot;L.&quot;\ * #,##0.00_-;\-&quot;L.&quot;\ * #,##0.00_-;_-&quot;L.&quot;\ * &quot;-&quot;??_-;_-@_-"/>
    <numFmt numFmtId="192" formatCode="_-* #,##0.000000_-;\-* #,##0.000000_-;_-* &quot;-&quot;?????_-;_-@_-"/>
    <numFmt numFmtId="193" formatCode="#,##0_ ;\-#,##0\ "/>
    <numFmt numFmtId="194" formatCode="############"/>
    <numFmt numFmtId="195" formatCode="0.0"/>
    <numFmt numFmtId="196" formatCode="0.0%"/>
    <numFmt numFmtId="197" formatCode="&quot;x&quot;;&quot;Vero&quot;;&quot;Falso&quot;"/>
    <numFmt numFmtId="198" formatCode="#,##0.000"/>
  </numFmts>
  <fonts count="3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b/>
      <i/>
      <sz val="8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6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sz val="10"/>
      <name val="MS Sans Serif"/>
      <family val="0"/>
    </font>
    <font>
      <sz val="9"/>
      <name val="Arial"/>
      <family val="2"/>
    </font>
    <font>
      <sz val="9"/>
      <name val="Times New Roman"/>
      <family val="1"/>
    </font>
    <font>
      <sz val="10"/>
      <color indexed="8"/>
      <name val="Arial"/>
      <family val="0"/>
    </font>
    <font>
      <b/>
      <sz val="20"/>
      <name val="Times New Roman"/>
      <family val="1"/>
    </font>
    <font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MS Sans Serif"/>
      <family val="0"/>
    </font>
    <font>
      <sz val="8"/>
      <name val="Times New Roman"/>
      <family val="1"/>
    </font>
    <font>
      <sz val="14"/>
      <color indexed="10"/>
      <name val="Arial"/>
      <family val="0"/>
    </font>
    <font>
      <sz val="16"/>
      <color indexed="9"/>
      <name val="Arial"/>
      <family val="2"/>
    </font>
    <font>
      <sz val="10"/>
      <color indexed="22"/>
      <name val="Times New Roman"/>
      <family val="1"/>
    </font>
    <font>
      <i/>
      <sz val="12"/>
      <name val="Monotype Corsiva"/>
      <family val="4"/>
    </font>
    <font>
      <sz val="14"/>
      <name val="Arial"/>
      <family val="2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7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center"/>
      <protection/>
    </xf>
    <xf numFmtId="0" fontId="11" fillId="0" borderId="2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/>
    </xf>
    <xf numFmtId="0" fontId="20" fillId="3" borderId="0" xfId="0" applyFont="1" applyFill="1" applyBorder="1" applyAlignment="1" applyProtection="1">
      <alignment/>
      <protection locked="0"/>
    </xf>
    <xf numFmtId="0" fontId="20" fillId="3" borderId="0" xfId="0" applyFont="1" applyFill="1" applyBorder="1" applyAlignment="1" applyProtection="1">
      <alignment/>
      <protection/>
    </xf>
    <xf numFmtId="0" fontId="20" fillId="3" borderId="0" xfId="0" applyFont="1" applyFill="1" applyBorder="1" applyAlignment="1" applyProtection="1">
      <alignment horizontal="center"/>
      <protection/>
    </xf>
    <xf numFmtId="0" fontId="15" fillId="3" borderId="0" xfId="0" applyFont="1" applyFill="1" applyAlignment="1" applyProtection="1">
      <alignment vertical="center" wrapText="1"/>
      <protection/>
    </xf>
    <xf numFmtId="0" fontId="22" fillId="0" borderId="0" xfId="21">
      <alignment/>
      <protection/>
    </xf>
    <xf numFmtId="0" fontId="1" fillId="3" borderId="0" xfId="0" applyFont="1" applyFill="1" applyAlignment="1" applyProtection="1">
      <alignment/>
      <protection/>
    </xf>
    <xf numFmtId="0" fontId="20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/>
      <protection/>
    </xf>
    <xf numFmtId="14" fontId="1" fillId="3" borderId="1" xfId="0" applyNumberFormat="1" applyFont="1" applyFill="1" applyBorder="1" applyAlignment="1" applyProtection="1">
      <alignment horizontal="center"/>
      <protection locked="0"/>
    </xf>
    <xf numFmtId="44" fontId="1" fillId="3" borderId="1" xfId="0" applyNumberFormat="1" applyFont="1" applyFill="1" applyBorder="1" applyAlignment="1" applyProtection="1">
      <alignment horizontal="left"/>
      <protection locked="0"/>
    </xf>
    <xf numFmtId="0" fontId="20" fillId="3" borderId="0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/>
      <protection/>
    </xf>
    <xf numFmtId="0" fontId="19" fillId="3" borderId="0" xfId="0" applyFont="1" applyFill="1" applyAlignment="1" applyProtection="1">
      <alignment/>
      <protection/>
    </xf>
    <xf numFmtId="0" fontId="21" fillId="3" borderId="0" xfId="0" applyFont="1" applyFill="1" applyBorder="1" applyAlignment="1" applyProtection="1">
      <alignment horizontal="center" vertical="top" wrapText="1"/>
      <protection locked="0"/>
    </xf>
    <xf numFmtId="0" fontId="21" fillId="3" borderId="0" xfId="0" applyFont="1" applyFill="1" applyBorder="1" applyAlignment="1" applyProtection="1">
      <alignment vertical="top" wrapText="1"/>
      <protection/>
    </xf>
    <xf numFmtId="0" fontId="1" fillId="3" borderId="0" xfId="0" applyFont="1" applyFill="1" applyBorder="1" applyAlignment="1" applyProtection="1">
      <alignment horizontal="center"/>
      <protection/>
    </xf>
    <xf numFmtId="0" fontId="11" fillId="3" borderId="0" xfId="0" applyFont="1" applyFill="1" applyAlignment="1" applyProtection="1">
      <alignment horizontal="justify"/>
      <protection/>
    </xf>
    <xf numFmtId="0" fontId="13" fillId="0" borderId="0" xfId="0" applyFont="1" applyBorder="1" applyAlignment="1" applyProtection="1">
      <alignment horizontal="left"/>
      <protection/>
    </xf>
    <xf numFmtId="0" fontId="22" fillId="0" borderId="0" xfId="21" applyAlignment="1">
      <alignment horizontal="center"/>
      <protection/>
    </xf>
    <xf numFmtId="0" fontId="22" fillId="0" borderId="0" xfId="21" applyFont="1" applyAlignment="1">
      <alignment horizontal="center"/>
      <protection/>
    </xf>
    <xf numFmtId="1" fontId="0" fillId="0" borderId="0" xfId="0" applyNumberFormat="1" applyAlignment="1">
      <alignment/>
    </xf>
    <xf numFmtId="0" fontId="22" fillId="0" borderId="0" xfId="21" applyFont="1">
      <alignment/>
      <protection/>
    </xf>
    <xf numFmtId="0" fontId="0" fillId="0" borderId="3" xfId="0" applyBorder="1" applyAlignment="1">
      <alignment/>
    </xf>
    <xf numFmtId="0" fontId="6" fillId="0" borderId="4" xfId="19" applyNumberFormat="1" applyFont="1" applyFill="1" applyBorder="1" applyAlignment="1">
      <alignment horizontal="center" vertical="center" wrapText="1"/>
    </xf>
    <xf numFmtId="0" fontId="6" fillId="0" borderId="4" xfId="19" applyNumberFormat="1" applyFont="1" applyFill="1" applyBorder="1" applyAlignment="1">
      <alignment horizontal="center" vertical="center" textRotation="90" wrapText="1"/>
    </xf>
    <xf numFmtId="0" fontId="0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23" fillId="0" borderId="6" xfId="0" applyFont="1" applyBorder="1" applyAlignment="1">
      <alignment vertical="top" wrapText="1"/>
    </xf>
    <xf numFmtId="0" fontId="24" fillId="0" borderId="6" xfId="0" applyFont="1" applyBorder="1" applyAlignment="1">
      <alignment vertical="top" wrapText="1"/>
    </xf>
    <xf numFmtId="0" fontId="25" fillId="4" borderId="7" xfId="23" applyFont="1" applyFill="1" applyBorder="1" applyAlignment="1">
      <alignment horizontal="center"/>
      <protection/>
    </xf>
    <xf numFmtId="0" fontId="22" fillId="0" borderId="0" xfId="22">
      <alignment/>
      <protection/>
    </xf>
    <xf numFmtId="0" fontId="22" fillId="0" borderId="0" xfId="22" applyFont="1">
      <alignment/>
      <protection/>
    </xf>
    <xf numFmtId="0" fontId="25" fillId="0" borderId="8" xfId="23" applyFont="1" applyFill="1" applyBorder="1" applyAlignment="1">
      <alignment horizontal="right" wrapText="1"/>
      <protection/>
    </xf>
    <xf numFmtId="0" fontId="22" fillId="0" borderId="0" xfId="22" applyNumberFormat="1" applyFont="1">
      <alignment/>
      <protection/>
    </xf>
    <xf numFmtId="14" fontId="22" fillId="0" borderId="0" xfId="21" applyNumberFormat="1">
      <alignment/>
      <protection/>
    </xf>
    <xf numFmtId="0" fontId="1" fillId="0" borderId="0" xfId="0" applyFont="1" applyAlignment="1" applyProtection="1">
      <alignment/>
      <protection/>
    </xf>
    <xf numFmtId="0" fontId="11" fillId="3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2" fillId="3" borderId="0" xfId="0" applyFont="1" applyFill="1" applyAlignment="1" applyProtection="1">
      <alignment vertical="center" wrapText="1"/>
      <protection/>
    </xf>
    <xf numFmtId="44" fontId="17" fillId="3" borderId="0" xfId="0" applyNumberFormat="1" applyFont="1" applyFill="1" applyBorder="1" applyAlignment="1" applyProtection="1">
      <alignment/>
      <protection/>
    </xf>
    <xf numFmtId="44" fontId="17" fillId="3" borderId="9" xfId="0" applyNumberFormat="1" applyFont="1" applyFill="1" applyBorder="1" applyAlignment="1" applyProtection="1">
      <alignment/>
      <protection locked="0"/>
    </xf>
    <xf numFmtId="3" fontId="1" fillId="3" borderId="1" xfId="0" applyNumberFormat="1" applyFont="1" applyFill="1" applyBorder="1" applyAlignment="1" applyProtection="1">
      <alignment horizontal="right"/>
      <protection locked="0"/>
    </xf>
    <xf numFmtId="0" fontId="1" fillId="3" borderId="0" xfId="0" applyFont="1" applyFill="1" applyBorder="1" applyAlignment="1" applyProtection="1">
      <alignment horizontal="left"/>
      <protection/>
    </xf>
    <xf numFmtId="169" fontId="1" fillId="3" borderId="1" xfId="0" applyNumberFormat="1" applyFont="1" applyFill="1" applyBorder="1" applyAlignment="1" applyProtection="1">
      <alignment horizontal="right"/>
      <protection locked="0"/>
    </xf>
    <xf numFmtId="3" fontId="20" fillId="3" borderId="0" xfId="0" applyNumberFormat="1" applyFont="1" applyFill="1" applyBorder="1" applyAlignment="1" applyProtection="1">
      <alignment/>
      <protection/>
    </xf>
    <xf numFmtId="0" fontId="30" fillId="0" borderId="0" xfId="24" applyNumberFormat="1" applyFont="1" quotePrefix="1">
      <alignment/>
      <protection/>
    </xf>
    <xf numFmtId="0" fontId="30" fillId="0" borderId="0" xfId="24" applyFont="1">
      <alignment/>
      <protection/>
    </xf>
    <xf numFmtId="0" fontId="22" fillId="0" borderId="0" xfId="27" applyNumberFormat="1" quotePrefix="1">
      <alignment/>
      <protection/>
    </xf>
    <xf numFmtId="0" fontId="0" fillId="0" borderId="0" xfId="0" applyAlignment="1" quotePrefix="1">
      <alignment/>
    </xf>
    <xf numFmtId="49" fontId="22" fillId="0" borderId="0" xfId="24" applyNumberFormat="1">
      <alignment/>
      <protection/>
    </xf>
    <xf numFmtId="0" fontId="22" fillId="0" borderId="0" xfId="24">
      <alignment/>
      <protection/>
    </xf>
    <xf numFmtId="7" fontId="22" fillId="0" borderId="0" xfId="24" applyNumberFormat="1">
      <alignment/>
      <protection/>
    </xf>
    <xf numFmtId="0" fontId="22" fillId="0" borderId="0" xfId="24" applyNumberFormat="1" quotePrefix="1">
      <alignment/>
      <protection/>
    </xf>
    <xf numFmtId="14" fontId="22" fillId="0" borderId="0" xfId="24" applyNumberFormat="1">
      <alignment/>
      <protection/>
    </xf>
    <xf numFmtId="0" fontId="22" fillId="0" borderId="0" xfId="25" applyNumberFormat="1" quotePrefix="1">
      <alignment/>
      <protection/>
    </xf>
    <xf numFmtId="0" fontId="22" fillId="0" borderId="0" xfId="25" applyNumberFormat="1" applyFont="1" quotePrefix="1">
      <alignment/>
      <protection/>
    </xf>
    <xf numFmtId="0" fontId="22" fillId="0" borderId="0" xfId="25">
      <alignment/>
      <protection/>
    </xf>
    <xf numFmtId="7" fontId="22" fillId="0" borderId="0" xfId="25" applyNumberFormat="1">
      <alignment/>
      <protection/>
    </xf>
    <xf numFmtId="169" fontId="22" fillId="0" borderId="0" xfId="25" applyNumberFormat="1">
      <alignment/>
      <protection/>
    </xf>
    <xf numFmtId="7" fontId="22" fillId="0" borderId="0" xfId="0" applyNumberFormat="1" applyFont="1" applyAlignment="1">
      <alignment/>
    </xf>
    <xf numFmtId="169" fontId="22" fillId="0" borderId="0" xfId="0" applyNumberFormat="1" applyFont="1" applyAlignment="1">
      <alignment/>
    </xf>
    <xf numFmtId="3" fontId="22" fillId="0" borderId="0" xfId="22" applyNumberFormat="1">
      <alignment/>
      <protection/>
    </xf>
    <xf numFmtId="0" fontId="22" fillId="0" borderId="0" xfId="27" applyNumberFormat="1" applyFont="1" quotePrefix="1">
      <alignment/>
      <protection/>
    </xf>
    <xf numFmtId="0" fontId="22" fillId="0" borderId="0" xfId="27">
      <alignment/>
      <protection/>
    </xf>
    <xf numFmtId="0" fontId="22" fillId="0" borderId="0" xfId="27" applyFont="1" quotePrefix="1">
      <alignment/>
      <protection/>
    </xf>
    <xf numFmtId="0" fontId="22" fillId="0" borderId="0" xfId="28" applyNumberFormat="1" quotePrefix="1">
      <alignment/>
      <protection/>
    </xf>
    <xf numFmtId="0" fontId="22" fillId="0" borderId="0" xfId="27" applyNumberFormat="1" applyFont="1">
      <alignment/>
      <protection/>
    </xf>
    <xf numFmtId="0" fontId="22" fillId="0" borderId="0" xfId="28" applyNumberFormat="1" applyFont="1" quotePrefix="1">
      <alignment/>
      <protection/>
    </xf>
    <xf numFmtId="0" fontId="22" fillId="0" borderId="0" xfId="28">
      <alignment/>
      <protection/>
    </xf>
    <xf numFmtId="44" fontId="22" fillId="0" borderId="0" xfId="28" applyNumberFormat="1" quotePrefix="1">
      <alignment/>
      <protection/>
    </xf>
    <xf numFmtId="0" fontId="22" fillId="0" borderId="0" xfId="26" applyNumberFormat="1" quotePrefix="1">
      <alignment/>
      <protection/>
    </xf>
    <xf numFmtId="0" fontId="22" fillId="0" borderId="0" xfId="26">
      <alignment/>
      <protection/>
    </xf>
    <xf numFmtId="0" fontId="22" fillId="0" borderId="0" xfId="20" applyNumberFormat="1" quotePrefix="1">
      <alignment/>
      <protection/>
    </xf>
    <xf numFmtId="0" fontId="22" fillId="0" borderId="0" xfId="20">
      <alignment/>
      <protection/>
    </xf>
    <xf numFmtId="0" fontId="31" fillId="0" borderId="0" xfId="0" applyFont="1" applyAlignment="1">
      <alignment horizontal="center" vertical="center" wrapText="1"/>
    </xf>
    <xf numFmtId="49" fontId="22" fillId="0" borderId="0" xfId="24" applyNumberFormat="1" applyFont="1">
      <alignment/>
      <protection/>
    </xf>
    <xf numFmtId="44" fontId="22" fillId="0" borderId="0" xfId="24" applyNumberFormat="1">
      <alignment/>
      <protection/>
    </xf>
    <xf numFmtId="0" fontId="22" fillId="0" borderId="0" xfId="24" applyNumberFormat="1" applyFont="1">
      <alignment/>
      <protection/>
    </xf>
    <xf numFmtId="3" fontId="4" fillId="5" borderId="1" xfId="0" applyNumberFormat="1" applyFont="1" applyFill="1" applyBorder="1" applyAlignment="1" applyProtection="1">
      <alignment horizontal="left"/>
      <protection/>
    </xf>
    <xf numFmtId="3" fontId="3" fillId="5" borderId="0" xfId="0" applyNumberFormat="1" applyFont="1" applyFill="1" applyBorder="1" applyAlignment="1" applyProtection="1">
      <alignment horizontal="center"/>
      <protection/>
    </xf>
    <xf numFmtId="0" fontId="3" fillId="5" borderId="0" xfId="0" applyFont="1" applyFill="1" applyAlignment="1" applyProtection="1">
      <alignment/>
      <protection/>
    </xf>
    <xf numFmtId="0" fontId="1" fillId="5" borderId="0" xfId="0" applyFont="1" applyFill="1" applyAlignment="1" applyProtection="1">
      <alignment/>
      <protection/>
    </xf>
    <xf numFmtId="3" fontId="1" fillId="5" borderId="1" xfId="0" applyNumberFormat="1" applyFont="1" applyFill="1" applyBorder="1" applyAlignment="1" applyProtection="1">
      <alignment/>
      <protection/>
    </xf>
    <xf numFmtId="0" fontId="1" fillId="6" borderId="0" xfId="0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Border="1" applyAlignment="1" applyProtection="1">
      <alignment/>
      <protection/>
    </xf>
    <xf numFmtId="0" fontId="1" fillId="6" borderId="0" xfId="0" applyFont="1" applyFill="1" applyBorder="1" applyAlignment="1" applyProtection="1">
      <alignment horizontal="right"/>
      <protection/>
    </xf>
    <xf numFmtId="169" fontId="1" fillId="6" borderId="0" xfId="0" applyNumberFormat="1" applyFont="1" applyFill="1" applyBorder="1" applyAlignment="1" applyProtection="1">
      <alignment horizontal="right"/>
      <protection/>
    </xf>
    <xf numFmtId="0" fontId="1" fillId="6" borderId="0" xfId="0" applyFont="1" applyFill="1" applyBorder="1" applyAlignment="1" applyProtection="1">
      <alignment horizontal="left"/>
      <protection/>
    </xf>
    <xf numFmtId="0" fontId="1" fillId="6" borderId="0" xfId="0" applyFont="1" applyFill="1" applyBorder="1" applyAlignment="1" applyProtection="1">
      <alignment/>
      <protection/>
    </xf>
    <xf numFmtId="0" fontId="1" fillId="6" borderId="0" xfId="0" applyFont="1" applyFill="1" applyBorder="1" applyAlignment="1" applyProtection="1">
      <alignment horizontal="center"/>
      <protection/>
    </xf>
    <xf numFmtId="49" fontId="22" fillId="0" borderId="0" xfId="22" applyNumberFormat="1">
      <alignment/>
      <protection/>
    </xf>
    <xf numFmtId="49" fontId="22" fillId="0" borderId="0" xfId="22" applyNumberFormat="1" applyFont="1">
      <alignment/>
      <protection/>
    </xf>
    <xf numFmtId="49" fontId="0" fillId="0" borderId="0" xfId="0" applyNumberFormat="1" applyAlignment="1">
      <alignment/>
    </xf>
    <xf numFmtId="0" fontId="25" fillId="4" borderId="10" xfId="23" applyFont="1" applyFill="1" applyBorder="1" applyAlignment="1">
      <alignment horizontal="center"/>
      <protection/>
    </xf>
    <xf numFmtId="49" fontId="22" fillId="0" borderId="0" xfId="27" applyNumberFormat="1">
      <alignment/>
      <protection/>
    </xf>
    <xf numFmtId="49" fontId="22" fillId="0" borderId="0" xfId="27" applyNumberFormat="1" applyFont="1">
      <alignment/>
      <protection/>
    </xf>
    <xf numFmtId="1" fontId="22" fillId="0" borderId="0" xfId="27" applyNumberFormat="1">
      <alignment/>
      <protection/>
    </xf>
    <xf numFmtId="1" fontId="22" fillId="0" borderId="0" xfId="27" applyNumberFormat="1" applyFont="1">
      <alignment/>
      <protection/>
    </xf>
    <xf numFmtId="49" fontId="22" fillId="0" borderId="0" xfId="27" applyNumberFormat="1" quotePrefix="1">
      <alignment/>
      <protection/>
    </xf>
    <xf numFmtId="49" fontId="22" fillId="0" borderId="0" xfId="28" applyNumberFormat="1" quotePrefix="1">
      <alignment/>
      <protection/>
    </xf>
    <xf numFmtId="0" fontId="19" fillId="3" borderId="0" xfId="0" applyFont="1" applyFill="1" applyAlignment="1" applyProtection="1">
      <alignment horizontal="left"/>
      <protection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6" borderId="11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7" fillId="6" borderId="12" xfId="0" applyFont="1" applyFill="1" applyBorder="1" applyAlignment="1" applyProtection="1">
      <alignment horizontal="center" vertical="center" wrapText="1"/>
      <protection/>
    </xf>
    <xf numFmtId="0" fontId="1" fillId="7" borderId="0" xfId="0" applyFont="1" applyFill="1" applyAlignment="1" applyProtection="1">
      <alignment/>
      <protection/>
    </xf>
    <xf numFmtId="0" fontId="12" fillId="5" borderId="0" xfId="0" applyFont="1" applyFill="1" applyAlignment="1" applyProtection="1">
      <alignment horizontal="right"/>
      <protection/>
    </xf>
    <xf numFmtId="0" fontId="11" fillId="3" borderId="0" xfId="0" applyFont="1" applyFill="1" applyBorder="1" applyAlignment="1" applyProtection="1">
      <alignment horizontal="justify" vertical="top" wrapText="1"/>
      <protection/>
    </xf>
    <xf numFmtId="0" fontId="11" fillId="3" borderId="0" xfId="0" applyFont="1" applyFill="1" applyBorder="1" applyAlignment="1" applyProtection="1">
      <alignment horizontal="center" vertical="top" wrapText="1"/>
      <protection/>
    </xf>
    <xf numFmtId="0" fontId="14" fillId="5" borderId="0" xfId="0" applyFont="1" applyFill="1" applyBorder="1" applyAlignment="1" applyProtection="1">
      <alignment horizontal="center" vertical="top" wrapText="1"/>
      <protection/>
    </xf>
    <xf numFmtId="0" fontId="11" fillId="3" borderId="0" xfId="0" applyFont="1" applyFill="1" applyAlignment="1" applyProtection="1">
      <alignment horizontal="left"/>
      <protection/>
    </xf>
    <xf numFmtId="0" fontId="11" fillId="3" borderId="0" xfId="0" applyFont="1" applyFill="1" applyAlignment="1" applyProtection="1">
      <alignment horizontal="justify" vertical="top" wrapText="1"/>
      <protection/>
    </xf>
    <xf numFmtId="0" fontId="11" fillId="3" borderId="0" xfId="0" applyFont="1" applyFill="1" applyAlignment="1" applyProtection="1">
      <alignment vertical="center" wrapText="1"/>
      <protection/>
    </xf>
    <xf numFmtId="0" fontId="11" fillId="3" borderId="0" xfId="0" applyFont="1" applyFill="1" applyBorder="1" applyAlignment="1" applyProtection="1">
      <alignment vertical="top" wrapText="1"/>
      <protection/>
    </xf>
    <xf numFmtId="0" fontId="27" fillId="3" borderId="0" xfId="0" applyFont="1" applyFill="1" applyAlignment="1" applyProtection="1">
      <alignment horizontal="left"/>
      <protection/>
    </xf>
    <xf numFmtId="0" fontId="1" fillId="6" borderId="13" xfId="0" applyFont="1" applyFill="1" applyBorder="1" applyAlignment="1" applyProtection="1">
      <alignment horizontal="center" vertical="center" wrapText="1"/>
      <protection/>
    </xf>
    <xf numFmtId="0" fontId="1" fillId="6" borderId="14" xfId="0" applyFont="1" applyFill="1" applyBorder="1" applyAlignment="1" applyProtection="1">
      <alignment vertical="center" wrapText="1"/>
      <protection/>
    </xf>
    <xf numFmtId="0" fontId="1" fillId="3" borderId="0" xfId="0" applyFont="1" applyFill="1" applyBorder="1" applyAlignment="1" applyProtection="1">
      <alignment vertical="center" wrapText="1"/>
      <protection/>
    </xf>
    <xf numFmtId="0" fontId="1" fillId="6" borderId="15" xfId="0" applyFont="1" applyFill="1" applyBorder="1" applyAlignment="1" applyProtection="1">
      <alignment vertical="center" wrapText="1"/>
      <protection/>
    </xf>
    <xf numFmtId="0" fontId="1" fillId="6" borderId="16" xfId="0" applyFont="1" applyFill="1" applyBorder="1" applyAlignment="1" applyProtection="1">
      <alignment/>
      <protection/>
    </xf>
    <xf numFmtId="0" fontId="1" fillId="6" borderId="6" xfId="0" applyFont="1" applyFill="1" applyBorder="1" applyAlignment="1" applyProtection="1">
      <alignment vertical="center" wrapText="1"/>
      <protection/>
    </xf>
    <xf numFmtId="3" fontId="1" fillId="2" borderId="1" xfId="0" applyNumberFormat="1" applyFont="1" applyFill="1" applyBorder="1" applyAlignment="1" applyProtection="1">
      <alignment horizontal="right"/>
      <protection/>
    </xf>
    <xf numFmtId="0" fontId="11" fillId="6" borderId="17" xfId="0" applyFont="1" applyFill="1" applyBorder="1" applyAlignment="1" applyProtection="1">
      <alignment vertical="center" wrapText="1"/>
      <protection/>
    </xf>
    <xf numFmtId="194" fontId="1" fillId="6" borderId="0" xfId="0" applyNumberFormat="1" applyFont="1" applyFill="1" applyBorder="1" applyAlignment="1" applyProtection="1">
      <alignment/>
      <protection/>
    </xf>
    <xf numFmtId="194" fontId="1" fillId="3" borderId="0" xfId="0" applyNumberFormat="1" applyFont="1" applyFill="1" applyBorder="1" applyAlignment="1" applyProtection="1">
      <alignment/>
      <protection/>
    </xf>
    <xf numFmtId="0" fontId="11" fillId="6" borderId="0" xfId="0" applyFont="1" applyFill="1" applyBorder="1" applyAlignment="1" applyProtection="1">
      <alignment horizontal="left" vertical="center" wrapText="1"/>
      <protection/>
    </xf>
    <xf numFmtId="0" fontId="11" fillId="6" borderId="0" xfId="0" applyFont="1" applyFill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/>
      <protection/>
    </xf>
    <xf numFmtId="0" fontId="11" fillId="3" borderId="0" xfId="0" applyFont="1" applyFill="1" applyBorder="1" applyAlignment="1" applyProtection="1">
      <alignment horizontal="left" vertical="top" wrapText="1"/>
      <protection/>
    </xf>
    <xf numFmtId="0" fontId="11" fillId="3" borderId="0" xfId="0" applyFont="1" applyFill="1" applyBorder="1" applyAlignment="1" applyProtection="1">
      <alignment horizontal="left" indent="1"/>
      <protection/>
    </xf>
    <xf numFmtId="0" fontId="11" fillId="3" borderId="16" xfId="0" applyFont="1" applyFill="1" applyBorder="1" applyAlignment="1" applyProtection="1">
      <alignment horizontal="justify"/>
      <protection/>
    </xf>
    <xf numFmtId="0" fontId="1" fillId="3" borderId="16" xfId="0" applyFont="1" applyFill="1" applyBorder="1" applyAlignment="1" applyProtection="1">
      <alignment/>
      <protection/>
    </xf>
    <xf numFmtId="0" fontId="11" fillId="6" borderId="0" xfId="0" applyFont="1" applyFill="1" applyAlignment="1" applyProtection="1">
      <alignment wrapText="1"/>
      <protection/>
    </xf>
    <xf numFmtId="0" fontId="11" fillId="3" borderId="0" xfId="0" applyFont="1" applyFill="1" applyAlignment="1" applyProtection="1">
      <alignment horizontal="left" wrapText="1"/>
      <protection/>
    </xf>
    <xf numFmtId="0" fontId="10" fillId="3" borderId="0" xfId="0" applyFont="1" applyFill="1" applyAlignment="1" applyProtection="1">
      <alignment horizontal="center" vertical="center" wrapText="1"/>
      <protection/>
    </xf>
    <xf numFmtId="0" fontId="17" fillId="8" borderId="0" xfId="0" applyFont="1" applyFill="1" applyAlignment="1" applyProtection="1">
      <alignment horizontal="center" vertical="center" wrapText="1"/>
      <protection/>
    </xf>
    <xf numFmtId="0" fontId="11" fillId="3" borderId="0" xfId="0" applyFont="1" applyFill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0" fillId="3" borderId="0" xfId="0" applyFont="1" applyFill="1" applyBorder="1" applyAlignment="1" applyProtection="1">
      <alignment horizontal="center" vertical="top" wrapText="1"/>
      <protection/>
    </xf>
    <xf numFmtId="0" fontId="10" fillId="3" borderId="0" xfId="0" applyFont="1" applyFill="1" applyBorder="1" applyAlignment="1" applyProtection="1">
      <alignment horizontal="justify" vertical="top" wrapText="1"/>
      <protection/>
    </xf>
    <xf numFmtId="0" fontId="11" fillId="3" borderId="0" xfId="0" applyFont="1" applyFill="1" applyAlignment="1" applyProtection="1">
      <alignment horizontal="right" vertical="center" wrapText="1"/>
      <protection/>
    </xf>
    <xf numFmtId="0" fontId="15" fillId="3" borderId="0" xfId="0" applyFont="1" applyFill="1" applyAlignment="1" applyProtection="1">
      <alignment/>
      <protection/>
    </xf>
    <xf numFmtId="0" fontId="15" fillId="7" borderId="0" xfId="0" applyFont="1" applyFill="1" applyAlignment="1" applyProtection="1">
      <alignment/>
      <protection/>
    </xf>
    <xf numFmtId="0" fontId="4" fillId="9" borderId="18" xfId="0" applyFont="1" applyFill="1" applyBorder="1" applyAlignment="1" applyProtection="1">
      <alignment horizontal="center" wrapText="1"/>
      <protection/>
    </xf>
    <xf numFmtId="0" fontId="4" fillId="9" borderId="12" xfId="0" applyFont="1" applyFill="1" applyBorder="1" applyAlignment="1" applyProtection="1">
      <alignment horizontal="center" wrapText="1"/>
      <protection/>
    </xf>
    <xf numFmtId="0" fontId="1" fillId="10" borderId="5" xfId="0" applyFont="1" applyFill="1" applyBorder="1" applyAlignment="1" applyProtection="1">
      <alignment horizontal="center"/>
      <protection/>
    </xf>
    <xf numFmtId="0" fontId="1" fillId="10" borderId="15" xfId="0" applyFont="1" applyFill="1" applyBorder="1" applyAlignment="1" applyProtection="1">
      <alignment horizontal="justify"/>
      <protection/>
    </xf>
    <xf numFmtId="0" fontId="4" fillId="10" borderId="15" xfId="0" applyFont="1" applyFill="1" applyBorder="1" applyAlignment="1" applyProtection="1">
      <alignment horizontal="center"/>
      <protection/>
    </xf>
    <xf numFmtId="0" fontId="1" fillId="7" borderId="19" xfId="0" applyFont="1" applyFill="1" applyBorder="1" applyAlignment="1" applyProtection="1">
      <alignment/>
      <protection/>
    </xf>
    <xf numFmtId="0" fontId="1" fillId="7" borderId="20" xfId="0" applyFont="1" applyFill="1" applyBorder="1" applyAlignment="1" applyProtection="1">
      <alignment/>
      <protection/>
    </xf>
    <xf numFmtId="0" fontId="1" fillId="7" borderId="20" xfId="0" applyNumberFormat="1" applyFont="1" applyFill="1" applyBorder="1" applyAlignment="1" applyProtection="1">
      <alignment/>
      <protection/>
    </xf>
    <xf numFmtId="0" fontId="3" fillId="2" borderId="21" xfId="0" applyFont="1" applyFill="1" applyBorder="1" applyAlignment="1" applyProtection="1">
      <alignment horizontal="center" wrapText="1"/>
      <protection/>
    </xf>
    <xf numFmtId="0" fontId="3" fillId="2" borderId="22" xfId="0" applyFont="1" applyFill="1" applyBorder="1" applyAlignment="1" applyProtection="1">
      <alignment horizontal="center" wrapText="1"/>
      <protection/>
    </xf>
    <xf numFmtId="0" fontId="3" fillId="6" borderId="16" xfId="0" applyFont="1" applyFill="1" applyBorder="1" applyAlignment="1" applyProtection="1">
      <alignment wrapText="1"/>
      <protection/>
    </xf>
    <xf numFmtId="0" fontId="3" fillId="6" borderId="6" xfId="0" applyFont="1" applyFill="1" applyBorder="1" applyAlignment="1" applyProtection="1">
      <alignment wrapText="1"/>
      <protection/>
    </xf>
    <xf numFmtId="0" fontId="3" fillId="6" borderId="11" xfId="0" applyFont="1" applyFill="1" applyBorder="1" applyAlignment="1" applyProtection="1">
      <alignment wrapText="1"/>
      <protection/>
    </xf>
    <xf numFmtId="0" fontId="3" fillId="6" borderId="12" xfId="0" applyFont="1" applyFill="1" applyBorder="1" applyAlignment="1" applyProtection="1">
      <alignment wrapText="1"/>
      <protection/>
    </xf>
    <xf numFmtId="0" fontId="11" fillId="3" borderId="0" xfId="0" applyFont="1" applyFill="1" applyAlignment="1" applyProtection="1">
      <alignment horizontal="center"/>
      <protection/>
    </xf>
    <xf numFmtId="0" fontId="1" fillId="3" borderId="0" xfId="0" applyFont="1" applyFill="1" applyBorder="1" applyAlignment="1" applyProtection="1">
      <alignment horizontal="right"/>
      <protection/>
    </xf>
    <xf numFmtId="0" fontId="1" fillId="3" borderId="0" xfId="0" applyFont="1" applyFill="1" applyAlignment="1" applyProtection="1">
      <alignment horizontal="left"/>
      <protection/>
    </xf>
    <xf numFmtId="3" fontId="3" fillId="3" borderId="2" xfId="0" applyNumberFormat="1" applyFont="1" applyFill="1" applyBorder="1" applyAlignment="1" applyProtection="1">
      <alignment/>
      <protection locked="0"/>
    </xf>
    <xf numFmtId="3" fontId="3" fillId="3" borderId="23" xfId="0" applyNumberFormat="1" applyFont="1" applyFill="1" applyBorder="1" applyAlignment="1" applyProtection="1">
      <alignment/>
      <protection locked="0"/>
    </xf>
    <xf numFmtId="0" fontId="1" fillId="3" borderId="20" xfId="0" applyNumberFormat="1" applyFont="1" applyFill="1" applyBorder="1" applyAlignment="1" applyProtection="1">
      <alignment/>
      <protection locked="0"/>
    </xf>
    <xf numFmtId="0" fontId="1" fillId="3" borderId="19" xfId="0" applyFont="1" applyFill="1" applyBorder="1" applyAlignment="1" applyProtection="1">
      <alignment/>
      <protection locked="0"/>
    </xf>
    <xf numFmtId="49" fontId="22" fillId="0" borderId="0" xfId="21" applyNumberFormat="1">
      <alignment/>
      <protection/>
    </xf>
    <xf numFmtId="0" fontId="22" fillId="0" borderId="0" xfId="25" applyNumberFormat="1" applyFont="1">
      <alignment/>
      <protection/>
    </xf>
    <xf numFmtId="49" fontId="22" fillId="0" borderId="0" xfId="20" applyNumberFormat="1" applyFont="1">
      <alignment/>
      <protection/>
    </xf>
    <xf numFmtId="0" fontId="22" fillId="0" borderId="0" xfId="20" applyNumberFormat="1" applyFont="1">
      <alignment/>
      <protection/>
    </xf>
    <xf numFmtId="0" fontId="22" fillId="0" borderId="0" xfId="24" applyFont="1">
      <alignment/>
      <protection/>
    </xf>
    <xf numFmtId="0" fontId="22" fillId="0" borderId="0" xfId="28" applyNumberFormat="1" applyFont="1">
      <alignment/>
      <protection/>
    </xf>
    <xf numFmtId="0" fontId="22" fillId="0" borderId="0" xfId="26" applyNumberFormat="1" applyFont="1">
      <alignment/>
      <protection/>
    </xf>
    <xf numFmtId="0" fontId="1" fillId="11" borderId="0" xfId="0" applyFont="1" applyFill="1" applyBorder="1" applyAlignment="1" applyProtection="1">
      <alignment/>
      <protection/>
    </xf>
    <xf numFmtId="0" fontId="2" fillId="11" borderId="24" xfId="0" applyFont="1" applyFill="1" applyBorder="1" applyAlignment="1" applyProtection="1">
      <alignment/>
      <protection/>
    </xf>
    <xf numFmtId="0" fontId="1" fillId="11" borderId="11" xfId="0" applyFont="1" applyFill="1" applyBorder="1" applyAlignment="1" applyProtection="1">
      <alignment/>
      <protection/>
    </xf>
    <xf numFmtId="0" fontId="1" fillId="11" borderId="16" xfId="0" applyFont="1" applyFill="1" applyBorder="1" applyAlignment="1" applyProtection="1">
      <alignment/>
      <protection/>
    </xf>
    <xf numFmtId="0" fontId="0" fillId="0" borderId="3" xfId="0" applyFont="1" applyFill="1" applyBorder="1" applyAlignment="1">
      <alignment vertical="top" wrapText="1"/>
    </xf>
    <xf numFmtId="49" fontId="0" fillId="0" borderId="3" xfId="0" applyNumberFormat="1" applyBorder="1" applyAlignment="1">
      <alignment/>
    </xf>
    <xf numFmtId="0" fontId="14" fillId="5" borderId="0" xfId="0" applyFont="1" applyFill="1" applyBorder="1" applyAlignment="1" applyProtection="1">
      <alignment horizontal="right" wrapText="1"/>
      <protection/>
    </xf>
    <xf numFmtId="49" fontId="22" fillId="0" borderId="0" xfId="28" applyNumberFormat="1" applyFont="1">
      <alignment/>
      <protection/>
    </xf>
    <xf numFmtId="49" fontId="22" fillId="0" borderId="0" xfId="28" applyNumberFormat="1">
      <alignment/>
      <protection/>
    </xf>
    <xf numFmtId="0" fontId="13" fillId="5" borderId="25" xfId="0" applyFont="1" applyFill="1" applyBorder="1" applyAlignment="1" applyProtection="1">
      <alignment horizontal="center" vertical="center" wrapText="1"/>
      <protection/>
    </xf>
    <xf numFmtId="0" fontId="13" fillId="5" borderId="25" xfId="0" applyFont="1" applyFill="1" applyBorder="1" applyAlignment="1" applyProtection="1">
      <alignment horizontal="center" vertical="center" textRotation="180" wrapText="1"/>
      <protection/>
    </xf>
    <xf numFmtId="0" fontId="11" fillId="0" borderId="3" xfId="0" applyFont="1" applyBorder="1" applyAlignment="1" applyProtection="1">
      <alignment vertical="center" wrapText="1"/>
      <protection locked="0"/>
    </xf>
    <xf numFmtId="0" fontId="13" fillId="5" borderId="26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vertical="center" wrapText="1"/>
      <protection locked="0"/>
    </xf>
    <xf numFmtId="0" fontId="17" fillId="3" borderId="2" xfId="0" applyNumberFormat="1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/>
      <protection/>
    </xf>
    <xf numFmtId="44" fontId="17" fillId="3" borderId="13" xfId="0" applyNumberFormat="1" applyFont="1" applyFill="1" applyBorder="1" applyAlignment="1" applyProtection="1">
      <alignment/>
      <protection/>
    </xf>
    <xf numFmtId="0" fontId="14" fillId="5" borderId="16" xfId="0" applyFont="1" applyFill="1" applyBorder="1" applyAlignment="1" applyProtection="1">
      <alignment horizontal="right" wrapText="1"/>
      <protection/>
    </xf>
    <xf numFmtId="44" fontId="17" fillId="3" borderId="16" xfId="0" applyNumberFormat="1" applyFont="1" applyFill="1" applyBorder="1" applyAlignment="1" applyProtection="1">
      <alignment/>
      <protection/>
    </xf>
    <xf numFmtId="198" fontId="25" fillId="0" borderId="8" xfId="23" applyNumberFormat="1" applyFont="1" applyFill="1" applyBorder="1" applyAlignment="1">
      <alignment horizontal="right" wrapText="1"/>
      <protection/>
    </xf>
    <xf numFmtId="0" fontId="1" fillId="7" borderId="20" xfId="0" applyNumberFormat="1" applyFont="1" applyFill="1" applyBorder="1" applyAlignment="1" applyProtection="1">
      <alignment/>
      <protection locked="0"/>
    </xf>
    <xf numFmtId="0" fontId="1" fillId="7" borderId="19" xfId="0" applyFont="1" applyFill="1" applyBorder="1" applyAlignment="1" applyProtection="1">
      <alignment/>
      <protection locked="0"/>
    </xf>
    <xf numFmtId="0" fontId="1" fillId="7" borderId="20" xfId="0" applyFont="1" applyFill="1" applyBorder="1" applyAlignment="1" applyProtection="1">
      <alignment/>
      <protection locked="0"/>
    </xf>
    <xf numFmtId="169" fontId="22" fillId="0" borderId="0" xfId="22" applyNumberFormat="1">
      <alignment/>
      <protection/>
    </xf>
    <xf numFmtId="0" fontId="22" fillId="0" borderId="0" xfId="0" applyFont="1" applyAlignment="1">
      <alignment/>
    </xf>
    <xf numFmtId="0" fontId="22" fillId="0" borderId="0" xfId="25" applyFont="1">
      <alignment/>
      <protection/>
    </xf>
    <xf numFmtId="198" fontId="22" fillId="0" borderId="0" xfId="22" applyNumberFormat="1">
      <alignment/>
      <protection/>
    </xf>
    <xf numFmtId="3" fontId="22" fillId="0" borderId="0" xfId="27" applyNumberFormat="1" quotePrefix="1">
      <alignment/>
      <protection/>
    </xf>
    <xf numFmtId="3" fontId="22" fillId="0" borderId="0" xfId="27" applyNumberFormat="1">
      <alignment/>
      <protection/>
    </xf>
    <xf numFmtId="0" fontId="33" fillId="3" borderId="0" xfId="0" applyFont="1" applyFill="1" applyBorder="1" applyAlignment="1" applyProtection="1">
      <alignment horizontal="center"/>
      <protection/>
    </xf>
    <xf numFmtId="0" fontId="34" fillId="7" borderId="0" xfId="0" applyFont="1" applyFill="1" applyAlignment="1" applyProtection="1">
      <alignment/>
      <protection/>
    </xf>
    <xf numFmtId="0" fontId="2" fillId="11" borderId="27" xfId="0" applyFont="1" applyFill="1" applyBorder="1" applyAlignment="1" applyProtection="1">
      <alignment/>
      <protection/>
    </xf>
    <xf numFmtId="0" fontId="1" fillId="11" borderId="28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1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11" borderId="29" xfId="0" applyNumberFormat="1" applyFont="1" applyFill="1" applyBorder="1" applyAlignment="1" applyProtection="1">
      <alignment/>
      <protection/>
    </xf>
    <xf numFmtId="49" fontId="1" fillId="11" borderId="30" xfId="0" applyNumberFormat="1" applyFont="1" applyFill="1" applyBorder="1" applyAlignment="1" applyProtection="1">
      <alignment/>
      <protection/>
    </xf>
    <xf numFmtId="49" fontId="1" fillId="11" borderId="31" xfId="0" applyNumberFormat="1" applyFont="1" applyFill="1" applyBorder="1" applyAlignment="1" applyProtection="1">
      <alignment/>
      <protection/>
    </xf>
    <xf numFmtId="0" fontId="1" fillId="0" borderId="18" xfId="0" applyFont="1" applyFill="1" applyBorder="1" applyAlignment="1">
      <alignment vertical="top" wrapText="1"/>
    </xf>
    <xf numFmtId="14" fontId="1" fillId="3" borderId="1" xfId="0" applyNumberFormat="1" applyFont="1" applyFill="1" applyBorder="1" applyAlignment="1" applyProtection="1">
      <alignment horizontal="center"/>
      <protection locked="0"/>
    </xf>
    <xf numFmtId="0" fontId="14" fillId="5" borderId="32" xfId="0" applyFont="1" applyFill="1" applyBorder="1" applyAlignment="1" applyProtection="1">
      <alignment horizontal="right" wrapText="1"/>
      <protection/>
    </xf>
    <xf numFmtId="0" fontId="14" fillId="5" borderId="33" xfId="0" applyFont="1" applyFill="1" applyBorder="1" applyAlignment="1" applyProtection="1">
      <alignment horizontal="right" wrapText="1"/>
      <protection/>
    </xf>
    <xf numFmtId="0" fontId="14" fillId="5" borderId="0" xfId="0" applyFont="1" applyFill="1" applyBorder="1" applyAlignment="1" applyProtection="1">
      <alignment horizontal="right" wrapText="1"/>
      <protection/>
    </xf>
    <xf numFmtId="0" fontId="2" fillId="5" borderId="13" xfId="0" applyFont="1" applyFill="1" applyBorder="1" applyAlignment="1" applyProtection="1">
      <alignment horizontal="center" vertical="center" wrapText="1"/>
      <protection/>
    </xf>
    <xf numFmtId="0" fontId="2" fillId="5" borderId="22" xfId="0" applyFont="1" applyFill="1" applyBorder="1" applyAlignment="1" applyProtection="1">
      <alignment horizontal="center" vertical="center" wrapText="1"/>
      <protection/>
    </xf>
    <xf numFmtId="0" fontId="2" fillId="5" borderId="16" xfId="0" applyFont="1" applyFill="1" applyBorder="1" applyAlignment="1" applyProtection="1">
      <alignment horizontal="center" vertical="center" wrapText="1"/>
      <protection/>
    </xf>
    <xf numFmtId="0" fontId="14" fillId="5" borderId="21" xfId="0" applyFont="1" applyFill="1" applyBorder="1" applyAlignment="1" applyProtection="1">
      <alignment horizontal="right" wrapText="1"/>
      <protection/>
    </xf>
    <xf numFmtId="0" fontId="14" fillId="5" borderId="13" xfId="0" applyFont="1" applyFill="1" applyBorder="1" applyAlignment="1" applyProtection="1">
      <alignment horizontal="right" wrapText="1"/>
      <protection/>
    </xf>
    <xf numFmtId="0" fontId="1" fillId="3" borderId="13" xfId="0" applyFont="1" applyFill="1" applyBorder="1" applyAlignment="1" applyProtection="1">
      <alignment horizontal="center"/>
      <protection/>
    </xf>
    <xf numFmtId="0" fontId="2" fillId="5" borderId="21" xfId="0" applyFont="1" applyFill="1" applyBorder="1" applyAlignment="1" applyProtection="1">
      <alignment horizontal="center" vertical="center" wrapText="1"/>
      <protection/>
    </xf>
    <xf numFmtId="0" fontId="14" fillId="3" borderId="34" xfId="0" applyFont="1" applyFill="1" applyBorder="1" applyAlignment="1" applyProtection="1">
      <alignment horizontal="center" wrapText="1"/>
      <protection locked="0"/>
    </xf>
    <xf numFmtId="0" fontId="14" fillId="3" borderId="35" xfId="0" applyFont="1" applyFill="1" applyBorder="1" applyAlignment="1" applyProtection="1">
      <alignment horizontal="center" wrapText="1"/>
      <protection locked="0"/>
    </xf>
    <xf numFmtId="0" fontId="14" fillId="3" borderId="1" xfId="0" applyFont="1" applyFill="1" applyBorder="1" applyAlignment="1" applyProtection="1">
      <alignment horizontal="center" wrapText="1"/>
      <protection locked="0"/>
    </xf>
    <xf numFmtId="49" fontId="1" fillId="3" borderId="4" xfId="0" applyNumberFormat="1" applyFont="1" applyFill="1" applyBorder="1" applyAlignment="1" applyProtection="1">
      <alignment horizontal="center"/>
      <protection locked="0"/>
    </xf>
    <xf numFmtId="44" fontId="17" fillId="3" borderId="9" xfId="0" applyNumberFormat="1" applyFont="1" applyFill="1" applyBorder="1" applyAlignment="1" applyProtection="1">
      <alignment horizontal="center"/>
      <protection locked="0"/>
    </xf>
    <xf numFmtId="44" fontId="17" fillId="3" borderId="36" xfId="0" applyNumberFormat="1" applyFont="1" applyFill="1" applyBorder="1" applyAlignment="1" applyProtection="1">
      <alignment horizontal="center"/>
      <protection locked="0"/>
    </xf>
    <xf numFmtId="0" fontId="14" fillId="3" borderId="37" xfId="0" applyFont="1" applyFill="1" applyBorder="1" applyAlignment="1" applyProtection="1">
      <alignment horizontal="center" wrapText="1"/>
      <protection locked="0"/>
    </xf>
    <xf numFmtId="0" fontId="1" fillId="3" borderId="38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11" fillId="6" borderId="0" xfId="0" applyFont="1" applyFill="1" applyBorder="1" applyAlignment="1" applyProtection="1">
      <alignment horizontal="left" vertical="center" wrapText="1"/>
      <protection/>
    </xf>
    <xf numFmtId="0" fontId="1" fillId="6" borderId="11" xfId="0" applyFont="1" applyFill="1" applyBorder="1" applyAlignment="1" applyProtection="1">
      <alignment horizontal="center" vertical="center" wrapText="1"/>
      <protection/>
    </xf>
    <xf numFmtId="169" fontId="1" fillId="3" borderId="9" xfId="0" applyNumberFormat="1" applyFont="1" applyFill="1" applyBorder="1" applyAlignment="1" applyProtection="1">
      <alignment horizontal="center"/>
      <protection locked="0"/>
    </xf>
    <xf numFmtId="169" fontId="1" fillId="3" borderId="1" xfId="0" applyNumberFormat="1" applyFont="1" applyFill="1" applyBorder="1" applyAlignment="1" applyProtection="1">
      <alignment horizontal="center"/>
      <protection locked="0"/>
    </xf>
    <xf numFmtId="0" fontId="19" fillId="12" borderId="39" xfId="0" applyFont="1" applyFill="1" applyBorder="1" applyAlignment="1" applyProtection="1">
      <alignment horizontal="left" wrapText="1"/>
      <protection/>
    </xf>
    <xf numFmtId="0" fontId="19" fillId="12" borderId="11" xfId="0" applyFont="1" applyFill="1" applyBorder="1" applyAlignment="1" applyProtection="1">
      <alignment horizontal="left" wrapText="1"/>
      <protection/>
    </xf>
    <xf numFmtId="0" fontId="19" fillId="12" borderId="12" xfId="0" applyFont="1" applyFill="1" applyBorder="1" applyAlignment="1" applyProtection="1">
      <alignment horizontal="left" wrapText="1"/>
      <protection/>
    </xf>
    <xf numFmtId="0" fontId="19" fillId="12" borderId="21" xfId="0" applyFont="1" applyFill="1" applyBorder="1" applyAlignment="1" applyProtection="1">
      <alignment horizontal="left"/>
      <protection/>
    </xf>
    <xf numFmtId="0" fontId="19" fillId="12" borderId="13" xfId="0" applyFont="1" applyFill="1" applyBorder="1" applyAlignment="1" applyProtection="1">
      <alignment horizontal="left"/>
      <protection/>
    </xf>
    <xf numFmtId="0" fontId="19" fillId="12" borderId="14" xfId="0" applyFont="1" applyFill="1" applyBorder="1" applyAlignment="1" applyProtection="1">
      <alignment horizontal="left"/>
      <protection/>
    </xf>
    <xf numFmtId="0" fontId="19" fillId="12" borderId="33" xfId="0" applyFont="1" applyFill="1" applyBorder="1" applyAlignment="1" applyProtection="1">
      <alignment horizontal="left"/>
      <protection/>
    </xf>
    <xf numFmtId="0" fontId="19" fillId="12" borderId="0" xfId="0" applyFont="1" applyFill="1" applyBorder="1" applyAlignment="1" applyProtection="1">
      <alignment horizontal="left"/>
      <protection/>
    </xf>
    <xf numFmtId="0" fontId="19" fillId="12" borderId="15" xfId="0" applyFont="1" applyFill="1" applyBorder="1" applyAlignment="1" applyProtection="1">
      <alignment horizontal="left"/>
      <protection/>
    </xf>
    <xf numFmtId="0" fontId="19" fillId="12" borderId="22" xfId="0" applyFont="1" applyFill="1" applyBorder="1" applyAlignment="1" applyProtection="1">
      <alignment horizontal="left"/>
      <protection/>
    </xf>
    <xf numFmtId="0" fontId="19" fillId="12" borderId="16" xfId="0" applyFont="1" applyFill="1" applyBorder="1" applyAlignment="1" applyProtection="1">
      <alignment horizontal="left"/>
      <protection/>
    </xf>
    <xf numFmtId="0" fontId="19" fillId="12" borderId="6" xfId="0" applyFont="1" applyFill="1" applyBorder="1" applyAlignment="1" applyProtection="1">
      <alignment horizontal="left"/>
      <protection/>
    </xf>
    <xf numFmtId="0" fontId="1" fillId="6" borderId="40" xfId="0" applyFont="1" applyFill="1" applyBorder="1" applyAlignment="1" applyProtection="1">
      <alignment horizontal="center" vertical="center" wrapText="1"/>
      <protection/>
    </xf>
    <xf numFmtId="0" fontId="11" fillId="6" borderId="0" xfId="0" applyFont="1" applyFill="1" applyAlignment="1" applyProtection="1">
      <alignment vertical="center" wrapText="1"/>
      <protection/>
    </xf>
    <xf numFmtId="2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3" borderId="23" xfId="0" applyNumberFormat="1" applyFont="1" applyFill="1" applyBorder="1" applyAlignment="1" applyProtection="1">
      <alignment horizontal="center" vertical="center"/>
      <protection locked="0"/>
    </xf>
    <xf numFmtId="10" fontId="3" fillId="6" borderId="39" xfId="29" applyNumberFormat="1" applyFont="1" applyFill="1" applyBorder="1" applyAlignment="1" applyProtection="1">
      <alignment horizontal="center" wrapText="1"/>
      <protection/>
    </xf>
    <xf numFmtId="10" fontId="3" fillId="6" borderId="12" xfId="29" applyNumberFormat="1" applyFont="1" applyFill="1" applyBorder="1" applyAlignment="1" applyProtection="1">
      <alignment horizontal="center" wrapText="1"/>
      <protection/>
    </xf>
    <xf numFmtId="3" fontId="3" fillId="6" borderId="39" xfId="0" applyNumberFormat="1" applyFont="1" applyFill="1" applyBorder="1" applyAlignment="1" applyProtection="1">
      <alignment horizontal="center" wrapText="1"/>
      <protection/>
    </xf>
    <xf numFmtId="3" fontId="3" fillId="6" borderId="11" xfId="0" applyNumberFormat="1" applyFont="1" applyFill="1" applyBorder="1" applyAlignment="1" applyProtection="1">
      <alignment horizontal="center" wrapText="1"/>
      <protection/>
    </xf>
    <xf numFmtId="3" fontId="3" fillId="6" borderId="12" xfId="0" applyNumberFormat="1" applyFont="1" applyFill="1" applyBorder="1" applyAlignment="1" applyProtection="1">
      <alignment horizontal="center" wrapText="1"/>
      <protection/>
    </xf>
    <xf numFmtId="49" fontId="1" fillId="3" borderId="2" xfId="0" applyNumberFormat="1" applyFont="1" applyFill="1" applyBorder="1" applyAlignment="1" applyProtection="1">
      <alignment horizontal="center"/>
      <protection locked="0"/>
    </xf>
    <xf numFmtId="0" fontId="17" fillId="8" borderId="0" xfId="0" applyFont="1" applyFill="1" applyAlignment="1" applyProtection="1">
      <alignment horizontal="left" wrapText="1"/>
      <protection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0" fontId="8" fillId="6" borderId="41" xfId="0" applyFont="1" applyFill="1" applyBorder="1" applyAlignment="1" applyProtection="1">
      <alignment horizontal="center" wrapText="1"/>
      <protection/>
    </xf>
    <xf numFmtId="0" fontId="8" fillId="6" borderId="5" xfId="0" applyFont="1" applyFill="1" applyBorder="1" applyAlignment="1" applyProtection="1">
      <alignment horizontal="center" wrapText="1"/>
      <protection/>
    </xf>
    <xf numFmtId="0" fontId="3" fillId="2" borderId="42" xfId="0" applyFont="1" applyFill="1" applyBorder="1" applyAlignment="1" applyProtection="1">
      <alignment horizontal="center" wrapText="1"/>
      <protection/>
    </xf>
    <xf numFmtId="0" fontId="3" fillId="2" borderId="31" xfId="0" applyFont="1" applyFill="1" applyBorder="1" applyAlignment="1" applyProtection="1">
      <alignment horizontal="center" wrapText="1"/>
      <protection/>
    </xf>
    <xf numFmtId="0" fontId="3" fillId="2" borderId="43" xfId="0" applyFont="1" applyFill="1" applyBorder="1" applyAlignment="1" applyProtection="1">
      <alignment horizontal="center" wrapText="1"/>
      <protection/>
    </xf>
    <xf numFmtId="0" fontId="3" fillId="2" borderId="5" xfId="0" applyFont="1" applyFill="1" applyBorder="1" applyAlignment="1" applyProtection="1">
      <alignment horizontal="center" wrapText="1"/>
      <protection/>
    </xf>
    <xf numFmtId="0" fontId="7" fillId="2" borderId="21" xfId="0" applyFont="1" applyFill="1" applyBorder="1" applyAlignment="1" applyProtection="1">
      <alignment horizontal="center" wrapText="1"/>
      <protection/>
    </xf>
    <xf numFmtId="0" fontId="7" fillId="2" borderId="13" xfId="0" applyFont="1" applyFill="1" applyBorder="1" applyAlignment="1" applyProtection="1">
      <alignment horizontal="center" wrapText="1"/>
      <protection/>
    </xf>
    <xf numFmtId="0" fontId="7" fillId="2" borderId="22" xfId="0" applyFont="1" applyFill="1" applyBorder="1" applyAlignment="1" applyProtection="1">
      <alignment horizontal="center" wrapText="1"/>
      <protection/>
    </xf>
    <xf numFmtId="0" fontId="7" fillId="2" borderId="16" xfId="0" applyFont="1" applyFill="1" applyBorder="1" applyAlignment="1" applyProtection="1">
      <alignment horizontal="center" wrapText="1"/>
      <protection/>
    </xf>
    <xf numFmtId="3" fontId="34" fillId="7" borderId="33" xfId="0" applyNumberFormat="1" applyFont="1" applyFill="1" applyBorder="1" applyAlignment="1" applyProtection="1">
      <alignment horizontal="center" vertical="center"/>
      <protection/>
    </xf>
    <xf numFmtId="3" fontId="2" fillId="6" borderId="39" xfId="0" applyNumberFormat="1" applyFont="1" applyFill="1" applyBorder="1" applyAlignment="1" applyProtection="1">
      <alignment horizontal="center" wrapText="1"/>
      <protection/>
    </xf>
    <xf numFmtId="3" fontId="2" fillId="6" borderId="11" xfId="0" applyNumberFormat="1" applyFont="1" applyFill="1" applyBorder="1" applyAlignment="1" applyProtection="1">
      <alignment horizontal="center" wrapText="1"/>
      <protection/>
    </xf>
    <xf numFmtId="3" fontId="2" fillId="6" borderId="12" xfId="0" applyNumberFormat="1" applyFont="1" applyFill="1" applyBorder="1" applyAlignment="1" applyProtection="1">
      <alignment horizontal="center" wrapText="1"/>
      <protection/>
    </xf>
    <xf numFmtId="0" fontId="8" fillId="13" borderId="43" xfId="0" applyFont="1" applyFill="1" applyBorder="1" applyAlignment="1" applyProtection="1">
      <alignment horizontal="center" wrapText="1"/>
      <protection/>
    </xf>
    <xf numFmtId="0" fontId="8" fillId="13" borderId="41" xfId="0" applyFont="1" applyFill="1" applyBorder="1" applyAlignment="1" applyProtection="1">
      <alignment horizontal="center" wrapText="1"/>
      <protection/>
    </xf>
    <xf numFmtId="0" fontId="3" fillId="3" borderId="43" xfId="0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 applyProtection="1">
      <alignment horizontal="center" wrapText="1"/>
      <protection locked="0"/>
    </xf>
    <xf numFmtId="0" fontId="7" fillId="3" borderId="21" xfId="0" applyFont="1" applyFill="1" applyBorder="1" applyAlignment="1" applyProtection="1">
      <alignment horizontal="center" wrapText="1"/>
      <protection locked="0"/>
    </xf>
    <xf numFmtId="0" fontId="7" fillId="3" borderId="13" xfId="0" applyFont="1" applyFill="1" applyBorder="1" applyAlignment="1" applyProtection="1">
      <alignment horizontal="center" wrapText="1"/>
      <protection locked="0"/>
    </xf>
    <xf numFmtId="0" fontId="7" fillId="3" borderId="22" xfId="0" applyFont="1" applyFill="1" applyBorder="1" applyAlignment="1" applyProtection="1">
      <alignment horizontal="center" wrapText="1"/>
      <protection locked="0"/>
    </xf>
    <xf numFmtId="0" fontId="7" fillId="3" borderId="16" xfId="0" applyFont="1" applyFill="1" applyBorder="1" applyAlignment="1" applyProtection="1">
      <alignment horizontal="center" wrapText="1"/>
      <protection locked="0"/>
    </xf>
    <xf numFmtId="49" fontId="24" fillId="3" borderId="2" xfId="0" applyNumberFormat="1" applyFont="1" applyFill="1" applyBorder="1" applyAlignment="1" applyProtection="1">
      <alignment horizontal="center" wrapText="1"/>
      <protection locked="0"/>
    </xf>
    <xf numFmtId="0" fontId="10" fillId="3" borderId="0" xfId="0" applyFont="1" applyFill="1" applyAlignment="1" applyProtection="1">
      <alignment horizontal="center"/>
      <protection/>
    </xf>
    <xf numFmtId="0" fontId="15" fillId="8" borderId="0" xfId="0" applyFont="1" applyFill="1" applyAlignment="1" applyProtection="1">
      <alignment horizontal="center" vertical="center" wrapText="1"/>
      <protection/>
    </xf>
    <xf numFmtId="0" fontId="17" fillId="8" borderId="0" xfId="0" applyFont="1" applyFill="1" applyAlignment="1" applyProtection="1">
      <alignment horizontal="center" wrapText="1"/>
      <protection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7" fillId="2" borderId="33" xfId="0" applyFont="1" applyFill="1" applyBorder="1" applyAlignment="1" applyProtection="1">
      <alignment horizontal="center" wrapText="1"/>
      <protection/>
    </xf>
    <xf numFmtId="0" fontId="7" fillId="2" borderId="0" xfId="0" applyFont="1" applyFill="1" applyBorder="1" applyAlignment="1" applyProtection="1">
      <alignment horizontal="center" wrapText="1"/>
      <protection/>
    </xf>
    <xf numFmtId="0" fontId="3" fillId="2" borderId="41" xfId="0" applyFont="1" applyFill="1" applyBorder="1" applyAlignment="1" applyProtection="1">
      <alignment horizontal="center" wrapText="1"/>
      <protection/>
    </xf>
    <xf numFmtId="0" fontId="8" fillId="13" borderId="5" xfId="0" applyFont="1" applyFill="1" applyBorder="1" applyAlignment="1" applyProtection="1">
      <alignment horizontal="center" wrapText="1"/>
      <protection/>
    </xf>
    <xf numFmtId="0" fontId="8" fillId="13" borderId="33" xfId="0" applyFont="1" applyFill="1" applyBorder="1" applyAlignment="1" applyProtection="1">
      <alignment horizontal="center" wrapText="1"/>
      <protection/>
    </xf>
    <xf numFmtId="0" fontId="8" fillId="13" borderId="22" xfId="0" applyFont="1" applyFill="1" applyBorder="1" applyAlignment="1" applyProtection="1">
      <alignment horizontal="center" wrapText="1"/>
      <protection/>
    </xf>
    <xf numFmtId="2" fontId="1" fillId="7" borderId="2" xfId="0" applyNumberFormat="1" applyFont="1" applyFill="1" applyBorder="1" applyAlignment="1" applyProtection="1">
      <alignment horizontal="center" vertical="center"/>
      <protection/>
    </xf>
    <xf numFmtId="2" fontId="1" fillId="7" borderId="23" xfId="0" applyNumberFormat="1" applyFont="1" applyFill="1" applyBorder="1" applyAlignment="1" applyProtection="1">
      <alignment horizontal="center" vertical="center"/>
      <protection/>
    </xf>
    <xf numFmtId="0" fontId="8" fillId="11" borderId="43" xfId="0" applyFont="1" applyFill="1" applyBorder="1" applyAlignment="1" applyProtection="1">
      <alignment horizontal="center" wrapText="1"/>
      <protection/>
    </xf>
    <xf numFmtId="0" fontId="8" fillId="11" borderId="41" xfId="0" applyFont="1" applyFill="1" applyBorder="1" applyAlignment="1" applyProtection="1">
      <alignment horizontal="center" wrapText="1"/>
      <protection/>
    </xf>
    <xf numFmtId="0" fontId="8" fillId="11" borderId="5" xfId="0" applyFont="1" applyFill="1" applyBorder="1" applyAlignment="1" applyProtection="1">
      <alignment horizontal="center" wrapText="1"/>
      <protection/>
    </xf>
    <xf numFmtId="0" fontId="8" fillId="5" borderId="43" xfId="0" applyFont="1" applyFill="1" applyBorder="1" applyAlignment="1" applyProtection="1">
      <alignment horizontal="center" wrapText="1"/>
      <protection/>
    </xf>
    <xf numFmtId="0" fontId="8" fillId="5" borderId="41" xfId="0" applyFont="1" applyFill="1" applyBorder="1" applyAlignment="1" applyProtection="1">
      <alignment horizontal="center" wrapText="1"/>
      <protection/>
    </xf>
    <xf numFmtId="0" fontId="8" fillId="5" borderId="5" xfId="0" applyFont="1" applyFill="1" applyBorder="1" applyAlignment="1" applyProtection="1">
      <alignment horizontal="center" wrapText="1"/>
      <protection/>
    </xf>
    <xf numFmtId="0" fontId="8" fillId="6" borderId="43" xfId="0" applyFont="1" applyFill="1" applyBorder="1" applyAlignment="1" applyProtection="1">
      <alignment horizontal="center" wrapText="1"/>
      <protection/>
    </xf>
    <xf numFmtId="3" fontId="11" fillId="0" borderId="2" xfId="0" applyNumberFormat="1" applyFont="1" applyBorder="1" applyAlignment="1" applyProtection="1">
      <alignment horizontal="center" vertical="center"/>
      <protection locked="0"/>
    </xf>
    <xf numFmtId="3" fontId="11" fillId="0" borderId="3" xfId="0" applyNumberFormat="1" applyFont="1" applyBorder="1" applyAlignment="1" applyProtection="1">
      <alignment horizontal="center" vertical="center"/>
      <protection locked="0"/>
    </xf>
    <xf numFmtId="3" fontId="11" fillId="0" borderId="23" xfId="0" applyNumberFormat="1" applyFont="1" applyBorder="1" applyAlignment="1" applyProtection="1">
      <alignment horizontal="center" vertical="center"/>
      <protection locked="0"/>
    </xf>
    <xf numFmtId="3" fontId="11" fillId="2" borderId="2" xfId="0" applyNumberFormat="1" applyFont="1" applyFill="1" applyBorder="1" applyAlignment="1" applyProtection="1">
      <alignment horizontal="center" vertical="center"/>
      <protection/>
    </xf>
    <xf numFmtId="3" fontId="11" fillId="2" borderId="3" xfId="0" applyNumberFormat="1" applyFont="1" applyFill="1" applyBorder="1" applyAlignment="1" applyProtection="1">
      <alignment horizontal="center" vertical="center"/>
      <protection/>
    </xf>
    <xf numFmtId="3" fontId="11" fillId="2" borderId="23" xfId="0" applyNumberFormat="1" applyFont="1" applyFill="1" applyBorder="1" applyAlignment="1" applyProtection="1">
      <alignment horizontal="center" vertical="center"/>
      <protection/>
    </xf>
    <xf numFmtId="169" fontId="1" fillId="6" borderId="0" xfId="0" applyNumberFormat="1" applyFont="1" applyFill="1" applyBorder="1" applyAlignment="1" applyProtection="1">
      <alignment horizontal="center"/>
      <protection/>
    </xf>
    <xf numFmtId="169" fontId="1" fillId="3" borderId="38" xfId="0" applyNumberFormat="1" applyFont="1" applyFill="1" applyBorder="1" applyAlignment="1" applyProtection="1">
      <alignment horizontal="center"/>
      <protection locked="0"/>
    </xf>
    <xf numFmtId="0" fontId="26" fillId="3" borderId="0" xfId="0" applyFont="1" applyFill="1" applyAlignment="1" applyProtection="1">
      <alignment horizontal="center"/>
      <protection/>
    </xf>
    <xf numFmtId="0" fontId="1" fillId="6" borderId="13" xfId="0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Border="1" applyAlignment="1" applyProtection="1">
      <alignment horizontal="center" vertical="center" wrapText="1"/>
      <protection/>
    </xf>
    <xf numFmtId="0" fontId="1" fillId="6" borderId="16" xfId="0" applyFont="1" applyFill="1" applyBorder="1" applyAlignment="1" applyProtection="1">
      <alignment horizontal="center" vertical="center" wrapText="1"/>
      <protection/>
    </xf>
    <xf numFmtId="0" fontId="11" fillId="6" borderId="0" xfId="0" applyFont="1" applyFill="1" applyAlignment="1" applyProtection="1">
      <alignment horizontal="left" vertical="center" wrapText="1"/>
      <protection/>
    </xf>
    <xf numFmtId="49" fontId="1" fillId="3" borderId="44" xfId="0" applyNumberFormat="1" applyFont="1" applyFill="1" applyBorder="1" applyAlignment="1" applyProtection="1">
      <alignment horizontal="center"/>
      <protection locked="0"/>
    </xf>
    <xf numFmtId="10" fontId="11" fillId="2" borderId="2" xfId="0" applyNumberFormat="1" applyFont="1" applyFill="1" applyBorder="1" applyAlignment="1" applyProtection="1">
      <alignment horizontal="center" vertical="center"/>
      <protection/>
    </xf>
    <xf numFmtId="10" fontId="11" fillId="2" borderId="20" xfId="0" applyNumberFormat="1" applyFont="1" applyFill="1" applyBorder="1" applyAlignment="1" applyProtection="1">
      <alignment horizontal="center" vertical="center"/>
      <protection/>
    </xf>
    <xf numFmtId="10" fontId="11" fillId="2" borderId="3" xfId="0" applyNumberFormat="1" applyFont="1" applyFill="1" applyBorder="1" applyAlignment="1" applyProtection="1">
      <alignment horizontal="center" vertical="center"/>
      <protection/>
    </xf>
    <xf numFmtId="10" fontId="11" fillId="2" borderId="45" xfId="0" applyNumberFormat="1" applyFont="1" applyFill="1" applyBorder="1" applyAlignment="1" applyProtection="1">
      <alignment horizontal="center" vertical="center"/>
      <protection/>
    </xf>
    <xf numFmtId="10" fontId="11" fillId="2" borderId="23" xfId="0" applyNumberFormat="1" applyFont="1" applyFill="1" applyBorder="1" applyAlignment="1" applyProtection="1">
      <alignment horizontal="center" vertical="center"/>
      <protection/>
    </xf>
    <xf numFmtId="10" fontId="11" fillId="2" borderId="19" xfId="0" applyNumberFormat="1" applyFont="1" applyFill="1" applyBorder="1" applyAlignment="1" applyProtection="1">
      <alignment horizontal="center" vertical="center"/>
      <protection/>
    </xf>
    <xf numFmtId="0" fontId="11" fillId="6" borderId="0" xfId="0" applyFont="1" applyFill="1" applyAlignment="1" applyProtection="1">
      <alignment horizontal="left" wrapText="1"/>
      <protection/>
    </xf>
    <xf numFmtId="0" fontId="14" fillId="5" borderId="0" xfId="0" applyFont="1" applyFill="1" applyAlignment="1" applyProtection="1">
      <alignment horizontal="center" wrapText="1"/>
      <protection/>
    </xf>
    <xf numFmtId="3" fontId="1" fillId="3" borderId="9" xfId="0" applyNumberFormat="1" applyFont="1" applyFill="1" applyBorder="1" applyAlignment="1" applyProtection="1">
      <alignment horizontal="center" vertical="top" wrapText="1"/>
      <protection locked="0"/>
    </xf>
    <xf numFmtId="169" fontId="17" fillId="3" borderId="9" xfId="0" applyNumberFormat="1" applyFont="1" applyFill="1" applyBorder="1" applyAlignment="1" applyProtection="1">
      <alignment horizontal="center"/>
      <protection locked="0"/>
    </xf>
    <xf numFmtId="0" fontId="11" fillId="5" borderId="0" xfId="0" applyFont="1" applyFill="1" applyAlignment="1" applyProtection="1">
      <alignment horizontal="center"/>
      <protection/>
    </xf>
    <xf numFmtId="0" fontId="11" fillId="5" borderId="0" xfId="0" applyFont="1" applyFill="1" applyAlignment="1" applyProtection="1">
      <alignment horizontal="center" vertical="center" wrapText="1"/>
      <protection/>
    </xf>
    <xf numFmtId="3" fontId="1" fillId="3" borderId="1" xfId="0" applyNumberFormat="1" applyFont="1" applyFill="1" applyBorder="1" applyAlignment="1" applyProtection="1">
      <alignment horizontal="center" vertical="top" wrapText="1"/>
      <protection locked="0"/>
    </xf>
    <xf numFmtId="169" fontId="17" fillId="3" borderId="1" xfId="0" applyNumberFormat="1" applyFont="1" applyFill="1" applyBorder="1" applyAlignment="1" applyProtection="1">
      <alignment horizontal="center"/>
      <protection locked="0"/>
    </xf>
    <xf numFmtId="0" fontId="17" fillId="3" borderId="46" xfId="0" applyNumberFormat="1" applyFont="1" applyFill="1" applyBorder="1" applyAlignment="1" applyProtection="1">
      <alignment/>
      <protection locked="0"/>
    </xf>
    <xf numFmtId="0" fontId="17" fillId="3" borderId="47" xfId="0" applyNumberFormat="1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 horizontal="center"/>
      <protection/>
    </xf>
    <xf numFmtId="0" fontId="0" fillId="3" borderId="0" xfId="0" applyFill="1" applyAlignment="1" applyProtection="1">
      <alignment horizontal="center"/>
      <protection/>
    </xf>
    <xf numFmtId="3" fontId="14" fillId="5" borderId="48" xfId="0" applyNumberFormat="1" applyFont="1" applyFill="1" applyBorder="1" applyAlignment="1" applyProtection="1">
      <alignment horizontal="center" vertical="top" wrapText="1"/>
      <protection/>
    </xf>
    <xf numFmtId="3" fontId="14" fillId="5" borderId="49" xfId="0" applyNumberFormat="1" applyFont="1" applyFill="1" applyBorder="1" applyAlignment="1" applyProtection="1">
      <alignment horizontal="center" vertical="top" wrapText="1"/>
      <protection/>
    </xf>
    <xf numFmtId="49" fontId="1" fillId="3" borderId="3" xfId="0" applyNumberFormat="1" applyFont="1" applyFill="1" applyBorder="1" applyAlignment="1" applyProtection="1">
      <alignment horizontal="center"/>
      <protection locked="0"/>
    </xf>
    <xf numFmtId="49" fontId="1" fillId="3" borderId="45" xfId="0" applyNumberFormat="1" applyFont="1" applyFill="1" applyBorder="1" applyAlignment="1" applyProtection="1">
      <alignment horizontal="center"/>
      <protection locked="0"/>
    </xf>
    <xf numFmtId="49" fontId="1" fillId="3" borderId="23" xfId="0" applyNumberFormat="1" applyFont="1" applyFill="1" applyBorder="1" applyAlignment="1" applyProtection="1">
      <alignment horizontal="center"/>
      <protection locked="0"/>
    </xf>
    <xf numFmtId="49" fontId="1" fillId="3" borderId="19" xfId="0" applyNumberFormat="1" applyFont="1" applyFill="1" applyBorder="1" applyAlignment="1" applyProtection="1">
      <alignment horizontal="center"/>
      <protection locked="0"/>
    </xf>
    <xf numFmtId="10" fontId="14" fillId="5" borderId="49" xfId="29" applyNumberFormat="1" applyFont="1" applyFill="1" applyBorder="1" applyAlignment="1" applyProtection="1">
      <alignment horizontal="center" wrapText="1"/>
      <protection/>
    </xf>
    <xf numFmtId="10" fontId="14" fillId="5" borderId="4" xfId="29" applyNumberFormat="1" applyFont="1" applyFill="1" applyBorder="1" applyAlignment="1" applyProtection="1">
      <alignment horizontal="center" wrapText="1"/>
      <protection/>
    </xf>
    <xf numFmtId="0" fontId="13" fillId="3" borderId="0" xfId="0" applyFont="1" applyFill="1" applyAlignment="1" applyProtection="1">
      <alignment horizontal="center" vertical="center"/>
      <protection/>
    </xf>
    <xf numFmtId="0" fontId="2" fillId="5" borderId="14" xfId="0" applyFont="1" applyFill="1" applyBorder="1" applyAlignment="1" applyProtection="1">
      <alignment horizontal="center" vertical="center" wrapText="1"/>
      <protection/>
    </xf>
    <xf numFmtId="0" fontId="2" fillId="5" borderId="6" xfId="0" applyFont="1" applyFill="1" applyBorder="1" applyAlignment="1" applyProtection="1">
      <alignment horizontal="center" vertical="center" wrapText="1"/>
      <protection/>
    </xf>
    <xf numFmtId="3" fontId="14" fillId="5" borderId="48" xfId="0" applyNumberFormat="1" applyFont="1" applyFill="1" applyBorder="1" applyAlignment="1" applyProtection="1">
      <alignment horizontal="center" wrapText="1"/>
      <protection/>
    </xf>
    <xf numFmtId="3" fontId="14" fillId="5" borderId="1" xfId="0" applyNumberFormat="1" applyFont="1" applyFill="1" applyBorder="1" applyAlignment="1" applyProtection="1">
      <alignment horizontal="center" wrapText="1"/>
      <protection/>
    </xf>
    <xf numFmtId="3" fontId="14" fillId="5" borderId="4" xfId="0" applyNumberFormat="1" applyFont="1" applyFill="1" applyBorder="1" applyAlignment="1" applyProtection="1">
      <alignment horizontal="center" wrapText="1"/>
      <protection/>
    </xf>
    <xf numFmtId="0" fontId="2" fillId="11" borderId="50" xfId="0" applyFont="1" applyFill="1" applyBorder="1" applyAlignment="1" applyProtection="1">
      <alignment horizontal="center"/>
      <protection/>
    </xf>
    <xf numFmtId="0" fontId="1" fillId="11" borderId="50" xfId="0" applyFont="1" applyFill="1" applyBorder="1" applyAlignment="1" applyProtection="1">
      <alignment horizontal="center"/>
      <protection/>
    </xf>
    <xf numFmtId="0" fontId="1" fillId="11" borderId="28" xfId="0" applyFont="1" applyFill="1" applyBorder="1" applyAlignment="1" applyProtection="1">
      <alignment horizontal="center"/>
      <protection/>
    </xf>
    <xf numFmtId="0" fontId="11" fillId="14" borderId="2" xfId="0" applyFont="1" applyFill="1" applyBorder="1" applyAlignment="1" applyProtection="1">
      <alignment horizontal="center" vertical="center" wrapText="1"/>
      <protection/>
    </xf>
    <xf numFmtId="3" fontId="11" fillId="0" borderId="2" xfId="0" applyNumberFormat="1" applyFont="1" applyBorder="1" applyAlignment="1" applyProtection="1">
      <alignment horizontal="center" vertical="center" wrapText="1"/>
      <protection locked="0"/>
    </xf>
    <xf numFmtId="0" fontId="18" fillId="5" borderId="21" xfId="0" applyFont="1" applyFill="1" applyBorder="1" applyAlignment="1" applyProtection="1">
      <alignment horizontal="center" vertical="center" textRotation="90" wrapText="1"/>
      <protection/>
    </xf>
    <xf numFmtId="0" fontId="18" fillId="5" borderId="33" xfId="0" applyFont="1" applyFill="1" applyBorder="1" applyAlignment="1" applyProtection="1">
      <alignment horizontal="center" vertical="center" textRotation="90" wrapText="1"/>
      <protection/>
    </xf>
    <xf numFmtId="0" fontId="18" fillId="5" borderId="22" xfId="0" applyFont="1" applyFill="1" applyBorder="1" applyAlignment="1" applyProtection="1">
      <alignment horizontal="center" vertical="center" textRotation="90" wrapText="1"/>
      <protection/>
    </xf>
    <xf numFmtId="0" fontId="11" fillId="11" borderId="0" xfId="0" applyFont="1" applyFill="1" applyBorder="1" applyAlignment="1" applyProtection="1">
      <alignment horizontal="left"/>
      <protection/>
    </xf>
    <xf numFmtId="168" fontId="12" fillId="0" borderId="1" xfId="0" applyNumberFormat="1" applyFont="1" applyBorder="1" applyAlignment="1" applyProtection="1">
      <alignment horizontal="left"/>
      <protection locked="0"/>
    </xf>
    <xf numFmtId="0" fontId="13" fillId="5" borderId="25" xfId="0" applyFont="1" applyFill="1" applyBorder="1" applyAlignment="1" applyProtection="1">
      <alignment horizontal="center" vertical="center" wrapText="1"/>
      <protection/>
    </xf>
    <xf numFmtId="0" fontId="6" fillId="5" borderId="25" xfId="0" applyFont="1" applyFill="1" applyBorder="1" applyAlignment="1" applyProtection="1">
      <alignment horizontal="center" vertical="center" wrapText="1"/>
      <protection/>
    </xf>
    <xf numFmtId="0" fontId="13" fillId="5" borderId="13" xfId="0" applyFont="1" applyFill="1" applyBorder="1" applyAlignment="1" applyProtection="1">
      <alignment horizontal="center" vertical="center" wrapText="1"/>
      <protection/>
    </xf>
    <xf numFmtId="0" fontId="13" fillId="5" borderId="14" xfId="0" applyFont="1" applyFill="1" applyBorder="1" applyAlignment="1" applyProtection="1">
      <alignment horizontal="center" vertical="center" wrapText="1"/>
      <protection/>
    </xf>
    <xf numFmtId="0" fontId="18" fillId="5" borderId="25" xfId="0" applyFont="1" applyFill="1" applyBorder="1" applyAlignment="1" applyProtection="1">
      <alignment horizontal="center" vertical="center" wrapText="1"/>
      <protection/>
    </xf>
    <xf numFmtId="0" fontId="32" fillId="3" borderId="0" xfId="0" applyFont="1" applyFill="1" applyAlignment="1" applyProtection="1">
      <alignment/>
      <protection/>
    </xf>
    <xf numFmtId="0" fontId="9" fillId="3" borderId="0" xfId="0" applyFont="1" applyFill="1" applyAlignment="1" applyProtection="1">
      <alignment horizontal="center" wrapText="1"/>
      <protection/>
    </xf>
    <xf numFmtId="0" fontId="35" fillId="3" borderId="0" xfId="0" applyFont="1" applyFill="1" applyAlignment="1" applyProtection="1">
      <alignment horizontal="center" wrapText="1"/>
      <protection/>
    </xf>
    <xf numFmtId="0" fontId="13" fillId="2" borderId="1" xfId="0" applyFont="1" applyFill="1" applyBorder="1" applyAlignment="1" applyProtection="1">
      <alignment horizontal="left"/>
      <protection/>
    </xf>
    <xf numFmtId="0" fontId="13" fillId="5" borderId="0" xfId="0" applyFont="1" applyFill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left"/>
      <protection/>
    </xf>
    <xf numFmtId="0" fontId="12" fillId="5" borderId="0" xfId="0" applyFont="1" applyFill="1" applyAlignment="1" applyProtection="1">
      <alignment horizontal="right"/>
      <protection/>
    </xf>
    <xf numFmtId="0" fontId="13" fillId="0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3" fontId="1" fillId="2" borderId="9" xfId="0" applyNumberFormat="1" applyFont="1" applyFill="1" applyBorder="1" applyAlignment="1" applyProtection="1">
      <alignment horizontal="center"/>
      <protection/>
    </xf>
    <xf numFmtId="0" fontId="17" fillId="6" borderId="0" xfId="0" applyFont="1" applyFill="1" applyBorder="1" applyAlignment="1" applyProtection="1">
      <alignment horizontal="center" vertical="center" wrapText="1"/>
      <protection/>
    </xf>
    <xf numFmtId="0" fontId="17" fillId="6" borderId="16" xfId="0" applyFont="1" applyFill="1" applyBorder="1" applyAlignment="1" applyProtection="1">
      <alignment horizontal="center" vertical="center" wrapText="1"/>
      <protection/>
    </xf>
    <xf numFmtId="0" fontId="17" fillId="6" borderId="51" xfId="0" applyFont="1" applyFill="1" applyBorder="1" applyAlignment="1" applyProtection="1">
      <alignment horizontal="center" vertical="center" wrapText="1"/>
      <protection/>
    </xf>
    <xf numFmtId="0" fontId="19" fillId="3" borderId="0" xfId="0" applyFont="1" applyFill="1" applyAlignment="1" applyProtection="1">
      <alignment horizontal="left"/>
      <protection/>
    </xf>
    <xf numFmtId="0" fontId="11" fillId="6" borderId="13" xfId="0" applyFont="1" applyFill="1" applyBorder="1" applyAlignment="1" applyProtection="1">
      <alignment horizontal="left" vertical="center" wrapText="1"/>
      <protection/>
    </xf>
    <xf numFmtId="0" fontId="11" fillId="6" borderId="0" xfId="0" applyFont="1" applyFill="1" applyAlignment="1" applyProtection="1">
      <alignment horizontal="center" wrapText="1"/>
      <protection/>
    </xf>
    <xf numFmtId="0" fontId="1" fillId="0" borderId="1" xfId="0" applyFont="1" applyBorder="1" applyAlignment="1" applyProtection="1">
      <alignment horizontal="center"/>
      <protection locked="0"/>
    </xf>
    <xf numFmtId="0" fontId="10" fillId="3" borderId="0" xfId="0" applyFont="1" applyFill="1" applyAlignment="1" applyProtection="1">
      <alignment horizontal="left"/>
      <protection/>
    </xf>
    <xf numFmtId="0" fontId="1" fillId="3" borderId="1" xfId="0" applyFont="1" applyFill="1" applyBorder="1" applyAlignment="1" applyProtection="1">
      <alignment horizontal="center"/>
      <protection locked="0"/>
    </xf>
    <xf numFmtId="0" fontId="12" fillId="6" borderId="0" xfId="0" applyFont="1" applyFill="1" applyAlignment="1" applyProtection="1">
      <alignment horizontal="left" wrapText="1"/>
      <protection/>
    </xf>
    <xf numFmtId="0" fontId="13" fillId="15" borderId="1" xfId="0" applyFont="1" applyFill="1" applyBorder="1" applyAlignment="1" applyProtection="1">
      <alignment horizontal="center" vertical="center" wrapText="1"/>
      <protection/>
    </xf>
    <xf numFmtId="0" fontId="11" fillId="15" borderId="1" xfId="0" applyFont="1" applyFill="1" applyBorder="1" applyAlignment="1" applyProtection="1">
      <alignment horizontal="center" vertical="center" wrapText="1"/>
      <protection/>
    </xf>
    <xf numFmtId="0" fontId="11" fillId="3" borderId="0" xfId="0" applyFont="1" applyFill="1" applyAlignment="1" applyProtection="1">
      <alignment horizontal="center"/>
      <protection/>
    </xf>
    <xf numFmtId="0" fontId="11" fillId="5" borderId="52" xfId="0" applyFont="1" applyFill="1" applyBorder="1" applyAlignment="1" applyProtection="1">
      <alignment horizontal="justify" vertical="top" wrapText="1"/>
      <protection locked="0"/>
    </xf>
    <xf numFmtId="0" fontId="11" fillId="5" borderId="53" xfId="0" applyFont="1" applyFill="1" applyBorder="1" applyAlignment="1" applyProtection="1">
      <alignment horizontal="justify" vertical="top" wrapText="1"/>
      <protection locked="0"/>
    </xf>
    <xf numFmtId="0" fontId="11" fillId="5" borderId="54" xfId="0" applyFont="1" applyFill="1" applyBorder="1" applyAlignment="1" applyProtection="1">
      <alignment horizontal="justify" vertical="top" wrapText="1"/>
      <protection locked="0"/>
    </xf>
    <xf numFmtId="0" fontId="11" fillId="5" borderId="55" xfId="0" applyFont="1" applyFill="1" applyBorder="1" applyAlignment="1" applyProtection="1">
      <alignment horizontal="justify" vertical="top" wrapText="1"/>
      <protection locked="0"/>
    </xf>
    <xf numFmtId="0" fontId="11" fillId="5" borderId="0" xfId="0" applyFont="1" applyFill="1" applyBorder="1" applyAlignment="1" applyProtection="1">
      <alignment horizontal="justify" vertical="top" wrapText="1"/>
      <protection locked="0"/>
    </xf>
    <xf numFmtId="0" fontId="11" fillId="5" borderId="56" xfId="0" applyFont="1" applyFill="1" applyBorder="1" applyAlignment="1" applyProtection="1">
      <alignment horizontal="justify" vertical="top" wrapText="1"/>
      <protection locked="0"/>
    </xf>
    <xf numFmtId="0" fontId="11" fillId="5" borderId="48" xfId="0" applyFont="1" applyFill="1" applyBorder="1" applyAlignment="1" applyProtection="1">
      <alignment horizontal="justify" vertical="top" wrapText="1"/>
      <protection locked="0"/>
    </xf>
    <xf numFmtId="0" fontId="11" fillId="5" borderId="1" xfId="0" applyFont="1" applyFill="1" applyBorder="1" applyAlignment="1" applyProtection="1">
      <alignment horizontal="justify" vertical="top" wrapText="1"/>
      <protection locked="0"/>
    </xf>
    <xf numFmtId="0" fontId="11" fillId="5" borderId="49" xfId="0" applyFont="1" applyFill="1" applyBorder="1" applyAlignment="1" applyProtection="1">
      <alignment horizontal="justify" vertical="top" wrapText="1"/>
      <protection locked="0"/>
    </xf>
    <xf numFmtId="0" fontId="8" fillId="6" borderId="21" xfId="0" applyFont="1" applyFill="1" applyBorder="1" applyAlignment="1" applyProtection="1">
      <alignment horizontal="center" vertical="center" wrapText="1"/>
      <protection/>
    </xf>
    <xf numFmtId="0" fontId="8" fillId="6" borderId="33" xfId="0" applyFont="1" applyFill="1" applyBorder="1" applyAlignment="1" applyProtection="1">
      <alignment horizontal="center" vertical="center" wrapText="1"/>
      <protection/>
    </xf>
    <xf numFmtId="0" fontId="8" fillId="6" borderId="41" xfId="0" applyFont="1" applyFill="1" applyBorder="1" applyAlignment="1" applyProtection="1">
      <alignment horizontal="center" vertical="center" wrapText="1"/>
      <protection/>
    </xf>
    <xf numFmtId="0" fontId="1" fillId="5" borderId="0" xfId="0" applyFont="1" applyFill="1" applyBorder="1" applyAlignment="1" applyProtection="1">
      <alignment horizontal="center" vertical="top" wrapText="1"/>
      <protection/>
    </xf>
    <xf numFmtId="0" fontId="1" fillId="10" borderId="21" xfId="0" applyFont="1" applyFill="1" applyBorder="1" applyAlignment="1" applyProtection="1">
      <alignment horizontal="center"/>
      <protection/>
    </xf>
    <xf numFmtId="0" fontId="0" fillId="10" borderId="14" xfId="0" applyFill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4" fillId="9" borderId="11" xfId="0" applyFont="1" applyFill="1" applyBorder="1" applyAlignment="1" applyProtection="1">
      <alignment horizontal="center" wrapText="1"/>
      <protection/>
    </xf>
    <xf numFmtId="0" fontId="4" fillId="9" borderId="12" xfId="0" applyFont="1" applyFill="1" applyBorder="1" applyAlignment="1" applyProtection="1">
      <alignment horizontal="center" wrapText="1"/>
      <protection/>
    </xf>
    <xf numFmtId="14" fontId="1" fillId="3" borderId="57" xfId="0" applyNumberFormat="1" applyFont="1" applyFill="1" applyBorder="1" applyAlignment="1" applyProtection="1">
      <alignment horizontal="center"/>
      <protection/>
    </xf>
    <xf numFmtId="0" fontId="1" fillId="3" borderId="0" xfId="0" applyFont="1" applyFill="1" applyBorder="1" applyAlignment="1" applyProtection="1">
      <alignment horizontal="center"/>
      <protection/>
    </xf>
    <xf numFmtId="0" fontId="1" fillId="3" borderId="57" xfId="0" applyFont="1" applyFill="1" applyBorder="1" applyAlignment="1" applyProtection="1">
      <alignment horizontal="center"/>
      <protection/>
    </xf>
    <xf numFmtId="0" fontId="4" fillId="9" borderId="39" xfId="0" applyFont="1" applyFill="1" applyBorder="1" applyAlignment="1" applyProtection="1">
      <alignment horizontal="center" wrapText="1"/>
      <protection/>
    </xf>
    <xf numFmtId="0" fontId="4" fillId="9" borderId="39" xfId="0" applyFont="1" applyFill="1" applyBorder="1" applyAlignment="1" applyProtection="1">
      <alignment horizontal="center" textRotation="180" wrapText="1"/>
      <protection/>
    </xf>
    <xf numFmtId="0" fontId="0" fillId="0" borderId="12" xfId="0" applyBorder="1" applyAlignment="1" applyProtection="1">
      <alignment textRotation="180"/>
      <protection/>
    </xf>
    <xf numFmtId="0" fontId="1" fillId="10" borderId="13" xfId="0" applyFont="1" applyFill="1" applyBorder="1" applyAlignment="1" applyProtection="1">
      <alignment horizontal="center"/>
      <protection/>
    </xf>
    <xf numFmtId="0" fontId="1" fillId="10" borderId="14" xfId="0" applyFont="1" applyFill="1" applyBorder="1" applyAlignment="1" applyProtection="1">
      <alignment horizontal="center"/>
      <protection/>
    </xf>
    <xf numFmtId="0" fontId="7" fillId="10" borderId="21" xfId="0" applyFont="1" applyFill="1" applyBorder="1" applyAlignment="1" applyProtection="1">
      <alignment horizontal="left" wrapText="1"/>
      <protection/>
    </xf>
    <xf numFmtId="0" fontId="7" fillId="10" borderId="13" xfId="0" applyFont="1" applyFill="1" applyBorder="1" applyAlignment="1" applyProtection="1">
      <alignment horizontal="left" wrapText="1"/>
      <protection/>
    </xf>
    <xf numFmtId="0" fontId="7" fillId="10" borderId="14" xfId="0" applyFont="1" applyFill="1" applyBorder="1" applyAlignment="1" applyProtection="1">
      <alignment horizontal="left" wrapText="1"/>
      <protection/>
    </xf>
    <xf numFmtId="0" fontId="7" fillId="2" borderId="2" xfId="0" applyFont="1" applyFill="1" applyBorder="1" applyAlignment="1" applyProtection="1">
      <alignment horizontal="center" wrapText="1"/>
      <protection/>
    </xf>
    <xf numFmtId="0" fontId="7" fillId="2" borderId="23" xfId="0" applyFont="1" applyFill="1" applyBorder="1" applyAlignment="1" applyProtection="1">
      <alignment horizontal="center" wrapText="1"/>
      <protection/>
    </xf>
    <xf numFmtId="0" fontId="4" fillId="9" borderId="43" xfId="0" applyFont="1" applyFill="1" applyBorder="1" applyAlignment="1" applyProtection="1">
      <alignment horizontal="center" textRotation="180" wrapText="1"/>
      <protection/>
    </xf>
    <xf numFmtId="0" fontId="4" fillId="9" borderId="41" xfId="0" applyFont="1" applyFill="1" applyBorder="1" applyAlignment="1" applyProtection="1">
      <alignment horizontal="center" textRotation="180" wrapText="1"/>
      <protection/>
    </xf>
    <xf numFmtId="0" fontId="5" fillId="10" borderId="21" xfId="0" applyFont="1" applyFill="1" applyBorder="1" applyAlignment="1" applyProtection="1">
      <alignment horizontal="center" wrapText="1"/>
      <protection/>
    </xf>
    <xf numFmtId="0" fontId="5" fillId="10" borderId="14" xfId="0" applyFont="1" applyFill="1" applyBorder="1" applyAlignment="1" applyProtection="1">
      <alignment horizontal="center" wrapText="1"/>
      <protection/>
    </xf>
    <xf numFmtId="3" fontId="3" fillId="6" borderId="21" xfId="0" applyNumberFormat="1" applyFont="1" applyFill="1" applyBorder="1" applyAlignment="1" applyProtection="1">
      <alignment horizontal="center" wrapText="1"/>
      <protection/>
    </xf>
    <xf numFmtId="3" fontId="3" fillId="6" borderId="14" xfId="0" applyNumberFormat="1" applyFont="1" applyFill="1" applyBorder="1" applyAlignment="1" applyProtection="1">
      <alignment horizontal="center" wrapText="1"/>
      <protection/>
    </xf>
    <xf numFmtId="3" fontId="3" fillId="6" borderId="22" xfId="0" applyNumberFormat="1" applyFont="1" applyFill="1" applyBorder="1" applyAlignment="1" applyProtection="1">
      <alignment horizontal="center" wrapText="1"/>
      <protection/>
    </xf>
    <xf numFmtId="3" fontId="3" fillId="6" borderId="6" xfId="0" applyNumberFormat="1" applyFont="1" applyFill="1" applyBorder="1" applyAlignment="1" applyProtection="1">
      <alignment horizontal="center" wrapText="1"/>
      <protection/>
    </xf>
    <xf numFmtId="0" fontId="3" fillId="6" borderId="16" xfId="0" applyFont="1" applyFill="1" applyBorder="1" applyAlignment="1" applyProtection="1">
      <alignment horizontal="center" wrapText="1"/>
      <protection/>
    </xf>
    <xf numFmtId="0" fontId="3" fillId="6" borderId="6" xfId="0" applyFont="1" applyFill="1" applyBorder="1" applyAlignment="1" applyProtection="1">
      <alignment horizontal="center" wrapText="1"/>
      <protection/>
    </xf>
    <xf numFmtId="0" fontId="3" fillId="6" borderId="11" xfId="0" applyFont="1" applyFill="1" applyBorder="1" applyAlignment="1" applyProtection="1">
      <alignment horizontal="center" wrapText="1"/>
      <protection/>
    </xf>
    <xf numFmtId="0" fontId="3" fillId="6" borderId="12" xfId="0" applyFont="1" applyFill="1" applyBorder="1" applyAlignment="1" applyProtection="1">
      <alignment horizontal="center" wrapText="1"/>
      <protection/>
    </xf>
    <xf numFmtId="0" fontId="32" fillId="3" borderId="0" xfId="0" applyFont="1" applyFill="1" applyAlignment="1" applyProtection="1">
      <alignment horizontal="left"/>
      <protection/>
    </xf>
    <xf numFmtId="0" fontId="36" fillId="3" borderId="0" xfId="0" applyFont="1" applyFill="1" applyAlignment="1" applyProtection="1">
      <alignment/>
      <protection/>
    </xf>
    <xf numFmtId="0" fontId="13" fillId="3" borderId="0" xfId="0" applyFont="1" applyFill="1" applyBorder="1" applyAlignment="1" applyProtection="1">
      <alignment horizontal="center" vertical="center" wrapText="1"/>
      <protection/>
    </xf>
    <xf numFmtId="0" fontId="8" fillId="6" borderId="39" xfId="0" applyFont="1" applyFill="1" applyBorder="1" applyAlignment="1" applyProtection="1">
      <alignment horizontal="left" wrapText="1"/>
      <protection/>
    </xf>
    <xf numFmtId="0" fontId="8" fillId="6" borderId="11" xfId="0" applyFont="1" applyFill="1" applyBorder="1" applyAlignment="1" applyProtection="1">
      <alignment horizontal="left" wrapText="1"/>
      <protection/>
    </xf>
    <xf numFmtId="0" fontId="8" fillId="6" borderId="39" xfId="0" applyFont="1" applyFill="1" applyBorder="1" applyAlignment="1" applyProtection="1">
      <alignment horizontal="left" wrapText="1"/>
      <protection/>
    </xf>
    <xf numFmtId="0" fontId="8" fillId="6" borderId="11" xfId="0" applyFont="1" applyFill="1" applyBorder="1" applyAlignment="1" applyProtection="1">
      <alignment horizontal="left" wrapText="1"/>
      <protection/>
    </xf>
  </cellXfs>
  <cellStyles count="18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Convenzioni" xfId="20"/>
    <cellStyle name="Normale_dati 2000" xfId="21"/>
    <cellStyle name="Normale_Dati_generali" xfId="22"/>
    <cellStyle name="Normale_Dati_generali_1" xfId="23"/>
    <cellStyle name="Normale_Dati_gestionali" xfId="24"/>
    <cellStyle name="Normale_Dati_quantitativi" xfId="25"/>
    <cellStyle name="Normale_Dati_raccolta" xfId="26"/>
    <cellStyle name="Normale_Dati_RD1" xfId="27"/>
    <cellStyle name="Normale_tariffe" xfId="28"/>
    <cellStyle name="Percent" xfId="29"/>
    <cellStyle name="Currency" xfId="30"/>
    <cellStyle name="Currency [0]" xfId="3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49"/>
  <sheetViews>
    <sheetView tabSelected="1" zoomScaleSheetLayoutView="100" workbookViewId="0" topLeftCell="A1">
      <selection activeCell="V6" sqref="V6"/>
    </sheetView>
  </sheetViews>
  <sheetFormatPr defaultColWidth="9.140625" defaultRowHeight="12.75"/>
  <cols>
    <col min="1" max="1" width="13.8515625" style="42" customWidth="1"/>
    <col min="2" max="2" width="8.7109375" style="42" customWidth="1"/>
    <col min="3" max="3" width="7.140625" style="42" customWidth="1"/>
    <col min="4" max="4" width="15.140625" style="42" customWidth="1"/>
    <col min="5" max="5" width="1.7109375" style="42" customWidth="1"/>
    <col min="6" max="6" width="13.8515625" style="42" customWidth="1"/>
    <col min="7" max="7" width="1.7109375" style="42" customWidth="1"/>
    <col min="8" max="8" width="12.140625" style="42" customWidth="1"/>
    <col min="9" max="9" width="1.7109375" style="42" customWidth="1"/>
    <col min="10" max="10" width="8.57421875" style="42" customWidth="1"/>
    <col min="11" max="11" width="1.7109375" style="42" customWidth="1"/>
    <col min="12" max="12" width="4.8515625" style="42" customWidth="1"/>
    <col min="13" max="13" width="8.28125" style="42" customWidth="1"/>
    <col min="14" max="14" width="1.7109375" style="42" customWidth="1"/>
    <col min="15" max="15" width="12.140625" style="42" customWidth="1"/>
    <col min="16" max="16" width="1.7109375" style="42" customWidth="1"/>
    <col min="17" max="17" width="13.28125" style="42" customWidth="1"/>
    <col min="18" max="18" width="3.7109375" style="42" customWidth="1"/>
    <col min="19" max="19" width="7.7109375" style="42" customWidth="1"/>
    <col min="20" max="25" width="10.57421875" style="42" customWidth="1"/>
    <col min="26" max="16384" width="9.140625" style="42" customWidth="1"/>
  </cols>
  <sheetData>
    <row r="1" spans="1:32" ht="12.75">
      <c r="A1" s="375"/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9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</row>
    <row r="2" spans="1:32" ht="27.75" customHeight="1">
      <c r="A2" s="440">
        <f>IF(ISERROR(O128)=TRUE,"Scheda manomessa: Usare solo il file originale",IF(O128="verifica","","Scheda manomessa: Usare solo il file originale"))</f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9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</row>
    <row r="3" spans="1:32" ht="33.75" customHeight="1">
      <c r="A3" s="441" t="s">
        <v>1039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9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</row>
    <row r="4" spans="1:32" ht="15.75" customHeight="1">
      <c r="A4" s="376"/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</row>
    <row r="5" spans="1:32" ht="49.5" customHeight="1">
      <c r="A5" s="442" t="s">
        <v>1035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9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</row>
    <row r="6" spans="1:32" ht="20.25" customHeight="1">
      <c r="A6" s="115" t="s">
        <v>48</v>
      </c>
      <c r="B6" s="115"/>
      <c r="C6" s="377">
        <f>IF(P7="","",VLOOKUP(P7,ElencoComuni!A1:D390,4,))</f>
      </c>
      <c r="D6" s="377"/>
      <c r="E6" s="377"/>
      <c r="F6" s="377"/>
      <c r="G6" s="21"/>
      <c r="H6" s="378" t="s">
        <v>97</v>
      </c>
      <c r="I6" s="378"/>
      <c r="J6" s="378"/>
      <c r="K6" s="378"/>
      <c r="L6" s="378"/>
      <c r="M6" s="379">
        <f>IF(P7="","",VLOOKUP(P7,ElencoComuni!A1:E390,5,))</f>
      </c>
      <c r="N6" s="379"/>
      <c r="O6" s="379"/>
      <c r="P6" s="379"/>
      <c r="Q6" s="379"/>
      <c r="R6" s="9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</row>
    <row r="7" spans="1:32" ht="20.25" customHeight="1">
      <c r="A7" s="115" t="s">
        <v>49</v>
      </c>
      <c r="B7" s="115"/>
      <c r="C7" s="382">
        <f>IF(P7="","",VLOOKUP(P7,ElencoComuni!A1:C390,2,))</f>
      </c>
      <c r="D7" s="382"/>
      <c r="E7" s="382"/>
      <c r="F7" s="382"/>
      <c r="G7" s="382"/>
      <c r="H7" s="382"/>
      <c r="I7" s="380" t="s">
        <v>50</v>
      </c>
      <c r="J7" s="380"/>
      <c r="K7" s="380"/>
      <c r="L7" s="380"/>
      <c r="M7" s="1">
        <f>IF(P7="","",VLOOKUP(P7,ElencoComuni!A1:C390,3,))</f>
      </c>
      <c r="N7" s="380" t="s">
        <v>51</v>
      </c>
      <c r="O7" s="380"/>
      <c r="P7" s="381"/>
      <c r="Q7" s="381"/>
      <c r="R7" s="9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</row>
    <row r="8" spans="1:32" ht="21.75" customHeight="1">
      <c r="A8" s="367" t="s">
        <v>55</v>
      </c>
      <c r="B8" s="367"/>
      <c r="C8" s="367"/>
      <c r="D8" s="367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9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</row>
    <row r="9" spans="1:32" ht="13.5" thickBo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</row>
    <row r="10" spans="1:32" ht="52.5" customHeight="1" thickBot="1">
      <c r="A10" s="192" t="s">
        <v>1037</v>
      </c>
      <c r="B10" s="189" t="s">
        <v>963</v>
      </c>
      <c r="C10" s="190" t="s">
        <v>56</v>
      </c>
      <c r="D10" s="369" t="s">
        <v>1034</v>
      </c>
      <c r="E10" s="369"/>
      <c r="F10" s="369"/>
      <c r="G10" s="370" t="s">
        <v>739</v>
      </c>
      <c r="H10" s="370"/>
      <c r="I10" s="373" t="s">
        <v>57</v>
      </c>
      <c r="J10" s="373"/>
      <c r="K10" s="373"/>
      <c r="L10" s="369" t="s">
        <v>58</v>
      </c>
      <c r="M10" s="369"/>
      <c r="N10" s="369"/>
      <c r="O10" s="371" t="s">
        <v>59</v>
      </c>
      <c r="P10" s="372"/>
      <c r="Q10" s="9"/>
      <c r="R10" s="9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</row>
    <row r="11" spans="1:32" ht="19.5" customHeight="1" thickBot="1">
      <c r="A11" s="364" t="s">
        <v>93</v>
      </c>
      <c r="B11" s="216"/>
      <c r="C11" s="2"/>
      <c r="D11" s="362">
        <f>IF(C11="","",VLOOKUP(C11,eldis!A2:C372,2,))</f>
      </c>
      <c r="E11" s="362"/>
      <c r="F11" s="362"/>
      <c r="G11" s="363"/>
      <c r="H11" s="363"/>
      <c r="I11" s="313"/>
      <c r="J11" s="313"/>
      <c r="K11" s="313"/>
      <c r="L11" s="316">
        <f>IF(G11+I11=0,"",G11+G12+G13+I11+I12+I13+J11)</f>
      </c>
      <c r="M11" s="316"/>
      <c r="N11" s="316"/>
      <c r="O11" s="327">
        <f>IF((G11+I11)=0,"",(I11)/(L11))</f>
      </c>
      <c r="P11" s="328"/>
      <c r="Q11" s="9"/>
      <c r="R11" s="9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</row>
    <row r="12" spans="1:32" ht="19.5" customHeight="1" thickBot="1">
      <c r="A12" s="365"/>
      <c r="B12" s="217"/>
      <c r="C12" s="191"/>
      <c r="D12" s="362">
        <f>IF(C12="","",VLOOKUP(C12,eldis!A3:C373,2,))</f>
      </c>
      <c r="E12" s="362"/>
      <c r="F12" s="362"/>
      <c r="G12" s="363"/>
      <c r="H12" s="363"/>
      <c r="I12" s="314"/>
      <c r="J12" s="314"/>
      <c r="K12" s="314"/>
      <c r="L12" s="317"/>
      <c r="M12" s="317"/>
      <c r="N12" s="317"/>
      <c r="O12" s="329"/>
      <c r="P12" s="330"/>
      <c r="Q12" s="9"/>
      <c r="R12" s="9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</row>
    <row r="13" spans="1:32" ht="19.5" customHeight="1" thickBot="1">
      <c r="A13" s="366"/>
      <c r="B13" s="218"/>
      <c r="C13" s="193"/>
      <c r="D13" s="362">
        <f>IF(C13="","",VLOOKUP(C13,eldis!A4:C374,2,))</f>
      </c>
      <c r="E13" s="362"/>
      <c r="F13" s="362"/>
      <c r="G13" s="363"/>
      <c r="H13" s="363"/>
      <c r="I13" s="315"/>
      <c r="J13" s="315"/>
      <c r="K13" s="315"/>
      <c r="L13" s="318"/>
      <c r="M13" s="318"/>
      <c r="N13" s="318"/>
      <c r="O13" s="331"/>
      <c r="P13" s="332"/>
      <c r="Q13" s="9"/>
      <c r="R13" s="9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</row>
    <row r="14" spans="1:32" ht="19.5" customHeight="1" thickBot="1">
      <c r="A14" s="364" t="s">
        <v>94</v>
      </c>
      <c r="B14" s="216"/>
      <c r="C14" s="2"/>
      <c r="D14" s="362">
        <f>IF(C14="","",VLOOKUP(C14,eldis!A5:C375,2,))</f>
      </c>
      <c r="E14" s="362"/>
      <c r="F14" s="362"/>
      <c r="G14" s="363"/>
      <c r="H14" s="363"/>
      <c r="I14" s="313"/>
      <c r="J14" s="313"/>
      <c r="K14" s="313"/>
      <c r="L14" s="316">
        <f>IF(G14+I14=0,"",G14+G15+G16+I14+I15+I16+J14)</f>
      </c>
      <c r="M14" s="316"/>
      <c r="N14" s="316"/>
      <c r="O14" s="327">
        <f>IF((G14+I14)=0,"",(I14)/(L14))</f>
      </c>
      <c r="P14" s="328"/>
      <c r="Q14" s="9"/>
      <c r="R14" s="9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</row>
    <row r="15" spans="1:32" ht="19.5" customHeight="1" thickBot="1">
      <c r="A15" s="365"/>
      <c r="B15" s="217"/>
      <c r="C15" s="191"/>
      <c r="D15" s="362">
        <f>IF(C15="","",VLOOKUP(C15,eldis!A6:C376,2,))</f>
      </c>
      <c r="E15" s="362"/>
      <c r="F15" s="362"/>
      <c r="G15" s="363"/>
      <c r="H15" s="363"/>
      <c r="I15" s="314"/>
      <c r="J15" s="314"/>
      <c r="K15" s="314"/>
      <c r="L15" s="317"/>
      <c r="M15" s="317"/>
      <c r="N15" s="317"/>
      <c r="O15" s="329"/>
      <c r="P15" s="330"/>
      <c r="Q15" s="9"/>
      <c r="R15" s="9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</row>
    <row r="16" spans="1:32" ht="19.5" customHeight="1" thickBot="1">
      <c r="A16" s="366"/>
      <c r="B16" s="218"/>
      <c r="C16" s="193"/>
      <c r="D16" s="362">
        <f>IF(C16="","",VLOOKUP(C16,eldis!A7:C377,2,))</f>
      </c>
      <c r="E16" s="362"/>
      <c r="F16" s="362"/>
      <c r="G16" s="363"/>
      <c r="H16" s="363"/>
      <c r="I16" s="315"/>
      <c r="J16" s="315"/>
      <c r="K16" s="315"/>
      <c r="L16" s="318"/>
      <c r="M16" s="318"/>
      <c r="N16" s="318"/>
      <c r="O16" s="331"/>
      <c r="P16" s="332"/>
      <c r="Q16" s="9"/>
      <c r="R16" s="9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</row>
    <row r="17" spans="1:32" ht="19.5" customHeight="1" thickBot="1">
      <c r="A17" s="364" t="s">
        <v>95</v>
      </c>
      <c r="B17" s="216"/>
      <c r="C17" s="2"/>
      <c r="D17" s="362">
        <f>IF(C17="","",VLOOKUP(C17,eldis!A8:C378,2,))</f>
      </c>
      <c r="E17" s="362"/>
      <c r="F17" s="362"/>
      <c r="G17" s="363"/>
      <c r="H17" s="363"/>
      <c r="I17" s="313"/>
      <c r="J17" s="313"/>
      <c r="K17" s="313"/>
      <c r="L17" s="316">
        <f>IF(G17+I17=0,"",G17+G18+G19+I17+I18+I19+J17)</f>
      </c>
      <c r="M17" s="316"/>
      <c r="N17" s="316"/>
      <c r="O17" s="327">
        <f>IF((G17+I17)=0,"",(I17)/(L17))</f>
      </c>
      <c r="P17" s="328"/>
      <c r="Q17" s="9"/>
      <c r="R17" s="9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</row>
    <row r="18" spans="1:32" ht="19.5" customHeight="1" thickBot="1">
      <c r="A18" s="365"/>
      <c r="B18" s="217"/>
      <c r="C18" s="191"/>
      <c r="D18" s="362">
        <f>IF(C18="","",VLOOKUP(C18,eldis!A9:C379,2,))</f>
      </c>
      <c r="E18" s="362"/>
      <c r="F18" s="362"/>
      <c r="G18" s="363"/>
      <c r="H18" s="363"/>
      <c r="I18" s="314"/>
      <c r="J18" s="314"/>
      <c r="K18" s="314"/>
      <c r="L18" s="317"/>
      <c r="M18" s="317"/>
      <c r="N18" s="317"/>
      <c r="O18" s="329"/>
      <c r="P18" s="330"/>
      <c r="Q18" s="9"/>
      <c r="R18" s="9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</row>
    <row r="19" spans="1:32" ht="19.5" customHeight="1" thickBot="1">
      <c r="A19" s="366"/>
      <c r="B19" s="218"/>
      <c r="C19" s="193"/>
      <c r="D19" s="362">
        <f>IF(C19="","",VLOOKUP(C19,eldis!A10:C380,2,))</f>
      </c>
      <c r="E19" s="362"/>
      <c r="F19" s="362"/>
      <c r="G19" s="363"/>
      <c r="H19" s="363"/>
      <c r="I19" s="315"/>
      <c r="J19" s="315"/>
      <c r="K19" s="315"/>
      <c r="L19" s="318"/>
      <c r="M19" s="318"/>
      <c r="N19" s="318"/>
      <c r="O19" s="331"/>
      <c r="P19" s="332"/>
      <c r="Q19" s="9"/>
      <c r="R19" s="9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</row>
    <row r="20" spans="1:32" ht="19.5" customHeight="1" thickBot="1">
      <c r="A20" s="364" t="s">
        <v>96</v>
      </c>
      <c r="B20" s="216"/>
      <c r="C20" s="2"/>
      <c r="D20" s="362">
        <f>IF(C20="","",VLOOKUP(C20,eldis!A11:C381,2,))</f>
      </c>
      <c r="E20" s="362"/>
      <c r="F20" s="362"/>
      <c r="G20" s="363"/>
      <c r="H20" s="363"/>
      <c r="I20" s="313"/>
      <c r="J20" s="313"/>
      <c r="K20" s="313"/>
      <c r="L20" s="316">
        <f>IF(G20+I20=0,"",G20+G21+G22+I20+I21+I22+J20)</f>
      </c>
      <c r="M20" s="316"/>
      <c r="N20" s="316"/>
      <c r="O20" s="327">
        <f>IF((G20+I20)=0,"",(I20)/(L20))</f>
      </c>
      <c r="P20" s="328"/>
      <c r="Q20" s="9"/>
      <c r="R20" s="9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</row>
    <row r="21" spans="1:32" ht="19.5" customHeight="1" thickBot="1">
      <c r="A21" s="365"/>
      <c r="B21" s="217"/>
      <c r="C21" s="191"/>
      <c r="D21" s="362">
        <f>IF(C21="","",VLOOKUP(C21,eldis!A12:C382,2,))</f>
      </c>
      <c r="E21" s="362"/>
      <c r="F21" s="362"/>
      <c r="G21" s="363"/>
      <c r="H21" s="363"/>
      <c r="I21" s="314"/>
      <c r="J21" s="314"/>
      <c r="K21" s="314"/>
      <c r="L21" s="317"/>
      <c r="M21" s="317"/>
      <c r="N21" s="317"/>
      <c r="O21" s="329"/>
      <c r="P21" s="330"/>
      <c r="Q21" s="9"/>
      <c r="R21" s="9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</row>
    <row r="22" spans="1:32" ht="19.5" customHeight="1" thickBot="1">
      <c r="A22" s="366"/>
      <c r="B22" s="218"/>
      <c r="C22" s="193"/>
      <c r="D22" s="362">
        <f>IF(C22="","",VLOOKUP(C22,eldis!A13:C383,2,))</f>
      </c>
      <c r="E22" s="362"/>
      <c r="F22" s="362"/>
      <c r="G22" s="363"/>
      <c r="H22" s="363"/>
      <c r="I22" s="315"/>
      <c r="J22" s="315"/>
      <c r="K22" s="315"/>
      <c r="L22" s="318"/>
      <c r="M22" s="318"/>
      <c r="N22" s="318"/>
      <c r="O22" s="331"/>
      <c r="P22" s="332"/>
      <c r="Q22" s="9"/>
      <c r="R22" s="9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</row>
    <row r="23" spans="1:32" ht="16.5" customHeight="1">
      <c r="A23" s="116"/>
      <c r="B23" s="116"/>
      <c r="C23" s="117"/>
      <c r="D23" s="117"/>
      <c r="E23" s="117"/>
      <c r="F23" s="118" t="s">
        <v>60</v>
      </c>
      <c r="G23" s="345">
        <f>SUM(G11:H22)</f>
        <v>0</v>
      </c>
      <c r="H23" s="346"/>
      <c r="I23" s="356">
        <f>SUM(I11:K22)</f>
        <v>0</v>
      </c>
      <c r="J23" s="357"/>
      <c r="K23" s="357"/>
      <c r="L23" s="358">
        <f>SUM(L11:N22)</f>
        <v>0</v>
      </c>
      <c r="M23" s="358"/>
      <c r="N23" s="358"/>
      <c r="O23" s="351">
        <f>IF(L23=0,"",(I23)/(L23))</f>
      </c>
      <c r="P23" s="352"/>
      <c r="Q23" s="9"/>
      <c r="R23" s="9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</row>
    <row r="24" spans="1:32" ht="16.5" customHeight="1" thickBo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</row>
    <row r="25" spans="1:32" ht="16.5" customHeight="1" thickBot="1">
      <c r="A25" s="9"/>
      <c r="B25" s="9"/>
      <c r="C25" s="181" t="s">
        <v>56</v>
      </c>
      <c r="D25" s="359" t="s">
        <v>975</v>
      </c>
      <c r="E25" s="359"/>
      <c r="F25" s="359"/>
      <c r="G25" s="182"/>
      <c r="H25" s="360" t="s">
        <v>976</v>
      </c>
      <c r="I25" s="360"/>
      <c r="J25" s="361"/>
      <c r="K25" s="9"/>
      <c r="L25" s="9"/>
      <c r="M25" s="9"/>
      <c r="N25" s="9"/>
      <c r="O25" s="9"/>
      <c r="P25" s="9"/>
      <c r="Q25" s="9"/>
      <c r="R25" s="9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</row>
    <row r="26" spans="1:32" ht="16.5" customHeight="1">
      <c r="A26" s="9"/>
      <c r="B26" s="9"/>
      <c r="C26" s="219" t="s">
        <v>977</v>
      </c>
      <c r="D26" s="237"/>
      <c r="E26" s="237"/>
      <c r="F26" s="237"/>
      <c r="G26" s="180"/>
      <c r="H26" s="237"/>
      <c r="I26" s="237"/>
      <c r="J26" s="326"/>
      <c r="K26" s="9"/>
      <c r="L26" s="9"/>
      <c r="M26" s="9"/>
      <c r="N26" s="9"/>
      <c r="O26" s="9"/>
      <c r="P26" s="9"/>
      <c r="Q26" s="9"/>
      <c r="R26" s="9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</row>
    <row r="27" spans="1:32" ht="16.5" customHeight="1">
      <c r="A27" s="9"/>
      <c r="B27" s="9"/>
      <c r="C27" s="220" t="s">
        <v>978</v>
      </c>
      <c r="D27" s="237"/>
      <c r="E27" s="237"/>
      <c r="F27" s="237"/>
      <c r="G27" s="180"/>
      <c r="H27" s="347"/>
      <c r="I27" s="347"/>
      <c r="J27" s="348"/>
      <c r="K27" s="9"/>
      <c r="L27" s="9"/>
      <c r="M27" s="9"/>
      <c r="N27" s="9"/>
      <c r="O27" s="9"/>
      <c r="P27" s="9"/>
      <c r="Q27" s="9"/>
      <c r="R27" s="9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</row>
    <row r="28" spans="1:32" ht="16.5" customHeight="1">
      <c r="A28" s="9"/>
      <c r="B28" s="9"/>
      <c r="C28" s="220" t="s">
        <v>979</v>
      </c>
      <c r="D28" s="237"/>
      <c r="E28" s="237"/>
      <c r="F28" s="237"/>
      <c r="G28" s="180"/>
      <c r="H28" s="347"/>
      <c r="I28" s="347"/>
      <c r="J28" s="348"/>
      <c r="K28" s="9"/>
      <c r="L28" s="9"/>
      <c r="M28" s="9"/>
      <c r="N28" s="9"/>
      <c r="O28" s="9"/>
      <c r="P28" s="9"/>
      <c r="Q28" s="9"/>
      <c r="R28" s="9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</row>
    <row r="29" spans="1:32" ht="16.5" customHeight="1">
      <c r="A29" s="9"/>
      <c r="B29" s="9"/>
      <c r="C29" s="220" t="s">
        <v>980</v>
      </c>
      <c r="D29" s="237"/>
      <c r="E29" s="237"/>
      <c r="F29" s="237"/>
      <c r="G29" s="180"/>
      <c r="H29" s="347"/>
      <c r="I29" s="347"/>
      <c r="J29" s="348"/>
      <c r="K29" s="9"/>
      <c r="L29" s="9"/>
      <c r="M29" s="9"/>
      <c r="N29" s="9"/>
      <c r="O29" s="9"/>
      <c r="P29" s="9"/>
      <c r="Q29" s="9"/>
      <c r="R29" s="9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</row>
    <row r="30" spans="1:32" ht="16.5" customHeight="1">
      <c r="A30" s="9"/>
      <c r="B30" s="9"/>
      <c r="C30" s="220" t="s">
        <v>981</v>
      </c>
      <c r="D30" s="237"/>
      <c r="E30" s="237"/>
      <c r="F30" s="237"/>
      <c r="G30" s="180"/>
      <c r="H30" s="347"/>
      <c r="I30" s="347"/>
      <c r="J30" s="348"/>
      <c r="K30" s="9"/>
      <c r="L30" s="9"/>
      <c r="M30" s="9"/>
      <c r="N30" s="9"/>
      <c r="O30" s="9"/>
      <c r="P30" s="9"/>
      <c r="Q30" s="9"/>
      <c r="R30" s="9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</row>
    <row r="31" spans="1:32" ht="16.5" customHeight="1" thickBot="1">
      <c r="A31" s="9"/>
      <c r="B31" s="9"/>
      <c r="C31" s="221" t="s">
        <v>982</v>
      </c>
      <c r="D31" s="237"/>
      <c r="E31" s="237"/>
      <c r="F31" s="237"/>
      <c r="G31" s="183"/>
      <c r="H31" s="349"/>
      <c r="I31" s="349"/>
      <c r="J31" s="350"/>
      <c r="K31" s="9"/>
      <c r="L31" s="9"/>
      <c r="M31" s="9"/>
      <c r="N31" s="9"/>
      <c r="O31" s="9"/>
      <c r="P31" s="9"/>
      <c r="Q31" s="9"/>
      <c r="R31" s="9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</row>
    <row r="32" spans="1:32" ht="16.5" customHeight="1">
      <c r="A32" s="9"/>
      <c r="B32" s="9"/>
      <c r="C32" s="232" t="s">
        <v>983</v>
      </c>
      <c r="D32" s="232"/>
      <c r="E32" s="232"/>
      <c r="F32" s="232"/>
      <c r="G32" s="232"/>
      <c r="H32" s="232"/>
      <c r="I32" s="232"/>
      <c r="J32" s="232"/>
      <c r="K32" s="9"/>
      <c r="L32" s="9"/>
      <c r="M32" s="9"/>
      <c r="N32" s="9"/>
      <c r="O32" s="9"/>
      <c r="P32" s="9"/>
      <c r="Q32" s="9"/>
      <c r="R32" s="9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</row>
    <row r="33" spans="1:32" ht="16.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</row>
    <row r="34" spans="1:32" ht="16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</row>
    <row r="35" spans="1:32" ht="15.75" customHeight="1">
      <c r="A35" s="353" t="s">
        <v>745</v>
      </c>
      <c r="B35" s="353"/>
      <c r="C35" s="353"/>
      <c r="D35" s="353"/>
      <c r="E35" s="353"/>
      <c r="F35" s="353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</row>
    <row r="36" spans="1:32" ht="15.75" customHeight="1">
      <c r="A36" s="353"/>
      <c r="B36" s="353"/>
      <c r="C36" s="353"/>
      <c r="D36" s="353"/>
      <c r="E36" s="353"/>
      <c r="F36" s="353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</row>
    <row r="37" spans="1:32" ht="16.5" thickBot="1">
      <c r="A37" s="43"/>
      <c r="B37" s="43"/>
      <c r="C37" s="43"/>
      <c r="D37" s="43"/>
      <c r="E37" s="43"/>
      <c r="F37" s="9"/>
      <c r="G37" s="9"/>
      <c r="H37" s="9"/>
      <c r="I37" s="9"/>
      <c r="J37" s="9"/>
      <c r="K37" s="9"/>
      <c r="L37" s="9"/>
      <c r="M37" s="9"/>
      <c r="N37" s="9"/>
      <c r="O37" s="11"/>
      <c r="P37" s="9"/>
      <c r="Q37" s="9"/>
      <c r="R37" s="9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</row>
    <row r="38" spans="1:32" ht="15.75" customHeight="1">
      <c r="A38" s="233" t="s">
        <v>746</v>
      </c>
      <c r="B38" s="227"/>
      <c r="C38" s="227"/>
      <c r="D38" s="227" t="s">
        <v>747</v>
      </c>
      <c r="E38" s="227"/>
      <c r="F38" s="227"/>
      <c r="G38" s="227"/>
      <c r="H38" s="227"/>
      <c r="I38" s="354"/>
      <c r="J38" s="44"/>
      <c r="K38" s="44"/>
      <c r="L38" s="44"/>
      <c r="M38" s="44"/>
      <c r="N38" s="44"/>
      <c r="O38" s="44"/>
      <c r="P38" s="44"/>
      <c r="Q38" s="45"/>
      <c r="R38" s="45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</row>
    <row r="39" spans="1:32" ht="15.75" customHeight="1" thickBot="1">
      <c r="A39" s="228"/>
      <c r="B39" s="229"/>
      <c r="C39" s="229"/>
      <c r="D39" s="229"/>
      <c r="E39" s="229"/>
      <c r="F39" s="229"/>
      <c r="G39" s="229"/>
      <c r="H39" s="229"/>
      <c r="I39" s="355"/>
      <c r="J39" s="44"/>
      <c r="K39" s="44"/>
      <c r="L39" s="44"/>
      <c r="M39" s="44"/>
      <c r="N39" s="44"/>
      <c r="O39" s="44"/>
      <c r="P39" s="44"/>
      <c r="Q39" s="45"/>
      <c r="R39" s="45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</row>
    <row r="40" spans="1:32" ht="15.75" customHeight="1">
      <c r="A40" s="230" t="s">
        <v>1038</v>
      </c>
      <c r="B40" s="231"/>
      <c r="C40" s="224"/>
      <c r="D40" s="194"/>
      <c r="E40" s="195"/>
      <c r="F40" s="194"/>
      <c r="G40" s="196"/>
      <c r="H40" s="341"/>
      <c r="I40" s="342"/>
      <c r="J40" s="343"/>
      <c r="K40" s="344"/>
      <c r="L40" s="344"/>
      <c r="M40" s="44"/>
      <c r="N40" s="44"/>
      <c r="O40" s="44"/>
      <c r="P40" s="44"/>
      <c r="Q40" s="45"/>
      <c r="R40" s="45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</row>
    <row r="41" spans="1:32" ht="15.75" customHeight="1">
      <c r="A41" s="225" t="s">
        <v>984</v>
      </c>
      <c r="B41" s="226"/>
      <c r="C41" s="226"/>
      <c r="D41" s="47"/>
      <c r="E41" s="11"/>
      <c r="F41" s="47"/>
      <c r="G41" s="46"/>
      <c r="H41" s="238"/>
      <c r="I41" s="239"/>
      <c r="J41" s="44"/>
      <c r="K41" s="44"/>
      <c r="L41" s="44"/>
      <c r="M41" s="44"/>
      <c r="N41" s="44"/>
      <c r="O41" s="44"/>
      <c r="P41" s="44"/>
      <c r="Q41" s="9"/>
      <c r="R41" s="9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</row>
    <row r="42" spans="1:32" ht="15.75">
      <c r="A42" s="225" t="s">
        <v>985</v>
      </c>
      <c r="B42" s="226"/>
      <c r="C42" s="226"/>
      <c r="D42" s="47"/>
      <c r="E42" s="11"/>
      <c r="F42" s="47"/>
      <c r="G42" s="46"/>
      <c r="H42" s="238"/>
      <c r="I42" s="239"/>
      <c r="J42" s="44"/>
      <c r="K42" s="44"/>
      <c r="L42" s="44"/>
      <c r="M42" s="44"/>
      <c r="N42" s="44"/>
      <c r="O42" s="44"/>
      <c r="P42" s="44"/>
      <c r="Q42" s="9"/>
      <c r="R42" s="9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</row>
    <row r="43" spans="1:32" ht="15.75" customHeight="1">
      <c r="A43" s="225" t="s">
        <v>986</v>
      </c>
      <c r="B43" s="226"/>
      <c r="C43" s="226"/>
      <c r="D43" s="47"/>
      <c r="E43" s="11"/>
      <c r="F43" s="47"/>
      <c r="G43" s="46"/>
      <c r="H43" s="238"/>
      <c r="I43" s="239"/>
      <c r="J43" s="44"/>
      <c r="K43" s="44"/>
      <c r="L43" s="44"/>
      <c r="M43" s="44"/>
      <c r="N43" s="44"/>
      <c r="O43" s="44"/>
      <c r="P43" s="44"/>
      <c r="Q43" s="9"/>
      <c r="R43" s="9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</row>
    <row r="44" spans="1:32" ht="15.75" customHeight="1">
      <c r="A44" s="225" t="s">
        <v>988</v>
      </c>
      <c r="B44" s="226"/>
      <c r="C44" s="226"/>
      <c r="D44" s="47"/>
      <c r="E44" s="11"/>
      <c r="F44" s="47"/>
      <c r="G44" s="46"/>
      <c r="H44" s="238"/>
      <c r="I44" s="239"/>
      <c r="J44" s="44"/>
      <c r="K44" s="44"/>
      <c r="L44" s="44"/>
      <c r="M44" s="44"/>
      <c r="N44" s="44"/>
      <c r="O44" s="44"/>
      <c r="P44" s="44"/>
      <c r="Q44" s="9"/>
      <c r="R44" s="9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</row>
    <row r="45" spans="1:32" ht="16.5" customHeight="1">
      <c r="A45" s="225" t="s">
        <v>987</v>
      </c>
      <c r="B45" s="226"/>
      <c r="C45" s="226"/>
      <c r="D45" s="47"/>
      <c r="E45" s="11"/>
      <c r="F45" s="47"/>
      <c r="G45" s="46"/>
      <c r="H45" s="238"/>
      <c r="I45" s="239"/>
      <c r="J45" s="44"/>
      <c r="K45" s="44"/>
      <c r="L45" s="44"/>
      <c r="M45" s="44"/>
      <c r="N45" s="44"/>
      <c r="O45" s="44"/>
      <c r="P45" s="44"/>
      <c r="Q45" s="9"/>
      <c r="R45" s="9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</row>
    <row r="46" spans="1:32" ht="16.5" customHeight="1">
      <c r="A46" s="240"/>
      <c r="B46" s="236"/>
      <c r="C46" s="186" t="s">
        <v>992</v>
      </c>
      <c r="D46" s="47"/>
      <c r="E46" s="11"/>
      <c r="F46" s="47"/>
      <c r="G46" s="46"/>
      <c r="H46" s="238"/>
      <c r="I46" s="239"/>
      <c r="J46" s="44"/>
      <c r="K46" s="44"/>
      <c r="L46" s="44"/>
      <c r="M46" s="44"/>
      <c r="N46" s="44"/>
      <c r="O46" s="44"/>
      <c r="P46" s="44"/>
      <c r="Q46" s="9"/>
      <c r="R46" s="9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</row>
    <row r="47" spans="1:32" ht="16.5" customHeight="1" thickBot="1">
      <c r="A47" s="234"/>
      <c r="B47" s="235"/>
      <c r="C47" s="197" t="s">
        <v>992</v>
      </c>
      <c r="D47" s="47"/>
      <c r="E47" s="140"/>
      <c r="F47" s="47"/>
      <c r="G47" s="198"/>
      <c r="H47" s="238"/>
      <c r="I47" s="239"/>
      <c r="J47" s="44"/>
      <c r="K47" s="44"/>
      <c r="L47" s="44"/>
      <c r="M47" s="44"/>
      <c r="N47" s="44"/>
      <c r="O47" s="44"/>
      <c r="P47" s="44"/>
      <c r="Q47" s="9"/>
      <c r="R47" s="9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</row>
    <row r="48" spans="1:32" ht="15.75">
      <c r="A48" s="20"/>
      <c r="B48" s="20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</row>
    <row r="49" spans="1:32" ht="15.75">
      <c r="A49" s="9"/>
      <c r="B49" s="9"/>
      <c r="C49" s="337" t="s">
        <v>749</v>
      </c>
      <c r="D49" s="337"/>
      <c r="E49" s="337"/>
      <c r="F49" s="337"/>
      <c r="G49" s="337"/>
      <c r="H49" s="337"/>
      <c r="I49" s="9"/>
      <c r="J49" s="9"/>
      <c r="K49" s="9"/>
      <c r="L49" s="9"/>
      <c r="M49" s="9"/>
      <c r="N49" s="9"/>
      <c r="O49" s="9"/>
      <c r="P49" s="9"/>
      <c r="Q49" s="9"/>
      <c r="R49" s="9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</row>
    <row r="50" spans="1:32" ht="8.25" customHeight="1">
      <c r="A50" s="119"/>
      <c r="B50" s="119"/>
      <c r="C50" s="119"/>
      <c r="D50" s="119"/>
      <c r="E50" s="119"/>
      <c r="F50" s="119"/>
      <c r="G50" s="11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</row>
    <row r="51" spans="1:32" ht="14.25" customHeight="1">
      <c r="A51" s="120"/>
      <c r="B51" s="120"/>
      <c r="C51" s="9"/>
      <c r="D51" s="9"/>
      <c r="E51" s="121"/>
      <c r="F51" s="338" t="s">
        <v>750</v>
      </c>
      <c r="G51" s="338"/>
      <c r="H51" s="338"/>
      <c r="I51" s="338"/>
      <c r="J51" s="121"/>
      <c r="K51" s="338" t="s">
        <v>751</v>
      </c>
      <c r="L51" s="338"/>
      <c r="M51" s="338"/>
      <c r="N51" s="338"/>
      <c r="O51" s="338"/>
      <c r="P51" s="9"/>
      <c r="Q51" s="9"/>
      <c r="R51" s="9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</row>
    <row r="52" spans="1:32" ht="15.75" customHeight="1">
      <c r="A52" s="9"/>
      <c r="B52" s="9"/>
      <c r="C52" s="334" t="s">
        <v>752</v>
      </c>
      <c r="D52" s="334"/>
      <c r="E52" s="122"/>
      <c r="F52" s="339"/>
      <c r="G52" s="339"/>
      <c r="H52" s="339"/>
      <c r="I52" s="339"/>
      <c r="J52" s="15"/>
      <c r="K52" s="340"/>
      <c r="L52" s="340"/>
      <c r="M52" s="340"/>
      <c r="N52" s="340"/>
      <c r="O52" s="340"/>
      <c r="P52" s="9"/>
      <c r="Q52" s="9"/>
      <c r="R52" s="9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</row>
    <row r="53" spans="1:32" ht="15.75" customHeight="1">
      <c r="A53" s="9"/>
      <c r="B53" s="9"/>
      <c r="C53" s="334" t="s">
        <v>753</v>
      </c>
      <c r="D53" s="334"/>
      <c r="E53" s="122"/>
      <c r="F53" s="335"/>
      <c r="G53" s="335"/>
      <c r="H53" s="335"/>
      <c r="I53" s="335"/>
      <c r="J53" s="15"/>
      <c r="K53" s="336"/>
      <c r="L53" s="336"/>
      <c r="M53" s="336"/>
      <c r="N53" s="336"/>
      <c r="O53" s="336"/>
      <c r="P53" s="9"/>
      <c r="Q53" s="9"/>
      <c r="R53" s="9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</row>
    <row r="54" spans="1:32" ht="25.5">
      <c r="A54" s="321" t="s">
        <v>754</v>
      </c>
      <c r="B54" s="321"/>
      <c r="C54" s="321"/>
      <c r="D54" s="321"/>
      <c r="E54" s="321"/>
      <c r="F54" s="321"/>
      <c r="G54" s="321"/>
      <c r="H54" s="321"/>
      <c r="I54" s="321"/>
      <c r="J54" s="321"/>
      <c r="K54" s="321"/>
      <c r="L54" s="321"/>
      <c r="M54" s="321"/>
      <c r="N54" s="321"/>
      <c r="O54" s="321"/>
      <c r="P54" s="321"/>
      <c r="Q54" s="321"/>
      <c r="R54" s="9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</row>
    <row r="55" spans="2:32" ht="21" customHeight="1" thickBot="1">
      <c r="B55" s="107"/>
      <c r="C55" s="107"/>
      <c r="D55" s="123"/>
      <c r="E55" s="123"/>
      <c r="F55" s="123"/>
      <c r="G55" s="123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</row>
    <row r="56" spans="1:32" ht="21" customHeight="1">
      <c r="A56" s="250" t="s">
        <v>755</v>
      </c>
      <c r="B56" s="251"/>
      <c r="C56" s="252"/>
      <c r="D56" s="322" t="s">
        <v>756</v>
      </c>
      <c r="E56" s="124"/>
      <c r="F56" s="259" t="s">
        <v>757</v>
      </c>
      <c r="G56" s="259"/>
      <c r="H56" s="259"/>
      <c r="I56" s="259"/>
      <c r="J56" s="259"/>
      <c r="K56" s="259"/>
      <c r="L56" s="259"/>
      <c r="M56" s="259"/>
      <c r="N56" s="259"/>
      <c r="O56" s="125"/>
      <c r="P56" s="126"/>
      <c r="Q56" s="126"/>
      <c r="R56" s="9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</row>
    <row r="57" spans="1:32" ht="15.75" customHeight="1">
      <c r="A57" s="253"/>
      <c r="B57" s="254"/>
      <c r="C57" s="255"/>
      <c r="D57" s="323"/>
      <c r="E57" s="91"/>
      <c r="F57" s="323" t="s">
        <v>758</v>
      </c>
      <c r="G57" s="90"/>
      <c r="H57" s="384" t="s">
        <v>759</v>
      </c>
      <c r="I57" s="91"/>
      <c r="J57" s="323" t="s">
        <v>760</v>
      </c>
      <c r="K57" s="323"/>
      <c r="L57" s="91"/>
      <c r="M57" s="386" t="s">
        <v>1036</v>
      </c>
      <c r="N57" s="386"/>
      <c r="O57" s="127"/>
      <c r="P57" s="126"/>
      <c r="Q57" s="126"/>
      <c r="R57" s="9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</row>
    <row r="58" spans="1:32" ht="12.75" customHeight="1" thickBot="1">
      <c r="A58" s="256"/>
      <c r="B58" s="257"/>
      <c r="C58" s="258"/>
      <c r="D58" s="324"/>
      <c r="E58" s="128"/>
      <c r="F58" s="324"/>
      <c r="G58" s="128"/>
      <c r="H58" s="385"/>
      <c r="I58" s="128"/>
      <c r="J58" s="324"/>
      <c r="K58" s="324"/>
      <c r="L58" s="128"/>
      <c r="M58" s="385"/>
      <c r="N58" s="385"/>
      <c r="O58" s="129"/>
      <c r="P58" s="126"/>
      <c r="Q58" s="126"/>
      <c r="R58" s="9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</row>
    <row r="59" spans="1:32" ht="21" customHeight="1">
      <c r="A59" s="388" t="s">
        <v>941</v>
      </c>
      <c r="B59" s="388"/>
      <c r="C59" s="388"/>
      <c r="D59" s="130">
        <f>IF(SUM(J156:J159)=0,"",SUM(J156:J159)-D60)</f>
      </c>
      <c r="E59" s="131"/>
      <c r="F59" s="131"/>
      <c r="G59" s="131"/>
      <c r="H59" s="131"/>
      <c r="I59" s="131"/>
      <c r="J59" s="131"/>
      <c r="K59" s="131"/>
      <c r="L59" s="131"/>
      <c r="M59" s="320"/>
      <c r="N59" s="320"/>
      <c r="O59" s="132"/>
      <c r="P59" s="133"/>
      <c r="Q59" s="133"/>
      <c r="R59" s="9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</row>
    <row r="60" spans="1:32" ht="21" customHeight="1" thickBot="1">
      <c r="A60" s="325" t="s">
        <v>942</v>
      </c>
      <c r="B60" s="325"/>
      <c r="C60" s="325"/>
      <c r="D60" s="48"/>
      <c r="E60" s="131"/>
      <c r="F60" s="48"/>
      <c r="G60" s="131"/>
      <c r="H60" s="50"/>
      <c r="I60" s="131"/>
      <c r="J60" s="383">
        <f>D60-F60</f>
        <v>0</v>
      </c>
      <c r="K60" s="383"/>
      <c r="L60" s="131"/>
      <c r="M60" s="246"/>
      <c r="N60" s="246"/>
      <c r="O60" s="95"/>
      <c r="P60" s="15"/>
      <c r="Q60" s="15"/>
      <c r="R60" s="9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</row>
    <row r="61" spans="1:32" ht="21" customHeight="1">
      <c r="A61" s="325" t="s">
        <v>768</v>
      </c>
      <c r="B61" s="325"/>
      <c r="C61" s="325"/>
      <c r="D61" s="130">
        <f>SUM(J138:J141)</f>
        <v>0</v>
      </c>
      <c r="E61" s="131"/>
      <c r="F61" s="130">
        <f>SUM(T138:T141)</f>
        <v>0</v>
      </c>
      <c r="G61" s="131"/>
      <c r="H61" s="50"/>
      <c r="I61" s="131"/>
      <c r="J61" s="383">
        <f>D61-F61</f>
        <v>0</v>
      </c>
      <c r="K61" s="383"/>
      <c r="L61" s="131"/>
      <c r="M61" s="320"/>
      <c r="N61" s="320"/>
      <c r="O61" s="95"/>
      <c r="P61" s="15"/>
      <c r="Q61" s="15"/>
      <c r="R61" s="9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</row>
    <row r="62" spans="1:32" ht="21" customHeight="1" thickBot="1">
      <c r="A62" s="325" t="s">
        <v>761</v>
      </c>
      <c r="B62" s="325"/>
      <c r="C62" s="325"/>
      <c r="D62" s="130">
        <f>SUM(J142:J147)</f>
        <v>0</v>
      </c>
      <c r="E62" s="131"/>
      <c r="F62" s="130">
        <f>SUM(T142:T147)</f>
        <v>0</v>
      </c>
      <c r="G62" s="131"/>
      <c r="H62" s="50"/>
      <c r="I62" s="131"/>
      <c r="J62" s="383">
        <f>D62-F62</f>
        <v>0</v>
      </c>
      <c r="K62" s="383"/>
      <c r="L62" s="131"/>
      <c r="M62" s="246"/>
      <c r="N62" s="246"/>
      <c r="O62" s="95"/>
      <c r="P62" s="15"/>
      <c r="Q62" s="15"/>
      <c r="R62" s="9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</row>
    <row r="63" spans="1:32" ht="21" customHeight="1">
      <c r="A63" s="325" t="s">
        <v>21</v>
      </c>
      <c r="B63" s="325"/>
      <c r="C63" s="325"/>
      <c r="D63" s="130">
        <f>SUM(J152:J155)</f>
        <v>0</v>
      </c>
      <c r="E63" s="131"/>
      <c r="F63" s="130">
        <f>SUM(T152:T155)</f>
        <v>0</v>
      </c>
      <c r="G63" s="131"/>
      <c r="H63" s="50"/>
      <c r="I63" s="131"/>
      <c r="J63" s="383">
        <f>D63-F63</f>
        <v>0</v>
      </c>
      <c r="K63" s="383"/>
      <c r="L63" s="131"/>
      <c r="M63" s="320"/>
      <c r="N63" s="320"/>
      <c r="O63" s="95"/>
      <c r="P63" s="15"/>
      <c r="Q63" s="15"/>
      <c r="R63" s="9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</row>
    <row r="64" spans="1:32" ht="21" customHeight="1">
      <c r="A64" s="325" t="s">
        <v>19</v>
      </c>
      <c r="B64" s="325"/>
      <c r="C64" s="325"/>
      <c r="D64" s="130">
        <f>SUM(J148:J151)</f>
        <v>0</v>
      </c>
      <c r="E64" s="131"/>
      <c r="F64" s="130">
        <f>SUM(T148:T151)</f>
        <v>0</v>
      </c>
      <c r="G64" s="131"/>
      <c r="H64" s="50"/>
      <c r="I64" s="131"/>
      <c r="J64" s="383">
        <f>D64-F64</f>
        <v>0</v>
      </c>
      <c r="K64" s="383"/>
      <c r="L64" s="131"/>
      <c r="M64" s="246"/>
      <c r="N64" s="246"/>
      <c r="O64" s="95"/>
      <c r="P64" s="15"/>
      <c r="Q64" s="15"/>
      <c r="R64" s="9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</row>
    <row r="65" spans="1:32" ht="21" customHeight="1">
      <c r="A65" s="325" t="s">
        <v>762</v>
      </c>
      <c r="B65" s="325"/>
      <c r="C65" s="325"/>
      <c r="D65" s="85">
        <f>D67+D68</f>
        <v>0</v>
      </c>
      <c r="E65" s="134"/>
      <c r="F65" s="243"/>
      <c r="G65" s="243"/>
      <c r="H65" s="243"/>
      <c r="I65" s="243"/>
      <c r="J65" s="243"/>
      <c r="K65" s="243"/>
      <c r="L65" s="134"/>
      <c r="M65" s="93"/>
      <c r="N65" s="92"/>
      <c r="O65" s="95"/>
      <c r="P65" s="15"/>
      <c r="Q65" s="15"/>
      <c r="R65" s="9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</row>
    <row r="66" spans="1:32" ht="21" customHeight="1">
      <c r="A66" s="260" t="s">
        <v>763</v>
      </c>
      <c r="B66" s="260"/>
      <c r="C66" s="260"/>
      <c r="D66" s="92"/>
      <c r="E66" s="134"/>
      <c r="F66" s="243"/>
      <c r="G66" s="243"/>
      <c r="H66" s="243" t="s">
        <v>940</v>
      </c>
      <c r="I66" s="243"/>
      <c r="J66" s="243"/>
      <c r="K66" s="243"/>
      <c r="L66" s="134"/>
      <c r="M66" s="92"/>
      <c r="N66" s="92"/>
      <c r="O66" s="94"/>
      <c r="P66" s="49"/>
      <c r="Q66" s="49"/>
      <c r="R66" s="9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</row>
    <row r="67" spans="1:32" ht="21" customHeight="1">
      <c r="A67" s="260" t="s">
        <v>938</v>
      </c>
      <c r="B67" s="260"/>
      <c r="C67" s="260"/>
      <c r="D67" s="130">
        <f>SUM(J132:J135)</f>
        <v>0</v>
      </c>
      <c r="E67" s="131"/>
      <c r="F67" s="131"/>
      <c r="G67" s="131"/>
      <c r="H67" s="131"/>
      <c r="I67" s="131"/>
      <c r="J67" s="131"/>
      <c r="K67" s="131"/>
      <c r="L67" s="131"/>
      <c r="M67" s="246"/>
      <c r="N67" s="246"/>
      <c r="O67" s="95"/>
      <c r="P67" s="15"/>
      <c r="Q67" s="15"/>
      <c r="R67" s="9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</row>
    <row r="68" spans="1:32" ht="21" customHeight="1">
      <c r="A68" s="260" t="s">
        <v>764</v>
      </c>
      <c r="B68" s="260"/>
      <c r="C68" s="260"/>
      <c r="D68" s="130">
        <f>J136+J137</f>
        <v>0</v>
      </c>
      <c r="E68" s="131"/>
      <c r="F68" s="131"/>
      <c r="G68" s="131"/>
      <c r="H68" s="131"/>
      <c r="I68" s="131"/>
      <c r="J68" s="131"/>
      <c r="K68" s="131"/>
      <c r="L68" s="131"/>
      <c r="M68" s="245"/>
      <c r="N68" s="245"/>
      <c r="O68" s="95"/>
      <c r="P68" s="15"/>
      <c r="Q68" s="15"/>
      <c r="R68" s="9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</row>
    <row r="69" spans="1:32" ht="21" customHeight="1">
      <c r="A69" s="325" t="s">
        <v>937</v>
      </c>
      <c r="B69" s="325"/>
      <c r="C69" s="325"/>
      <c r="D69" s="130">
        <f>SUM(J166:J173)</f>
        <v>0</v>
      </c>
      <c r="E69" s="131"/>
      <c r="F69" s="131"/>
      <c r="G69" s="131"/>
      <c r="H69" s="131"/>
      <c r="I69" s="131"/>
      <c r="J69" s="131"/>
      <c r="K69" s="131"/>
      <c r="L69" s="131"/>
      <c r="M69" s="246"/>
      <c r="N69" s="246"/>
      <c r="O69" s="95"/>
      <c r="P69" s="15"/>
      <c r="Q69" s="15"/>
      <c r="R69" s="9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</row>
    <row r="70" spans="1:32" ht="21" customHeight="1">
      <c r="A70" s="325" t="s">
        <v>64</v>
      </c>
      <c r="B70" s="325"/>
      <c r="C70" s="325"/>
      <c r="D70" s="130">
        <f>J164+J165</f>
        <v>0</v>
      </c>
      <c r="E70" s="131"/>
      <c r="F70" s="131"/>
      <c r="G70" s="131"/>
      <c r="H70" s="131"/>
      <c r="I70" s="131"/>
      <c r="J70" s="131"/>
      <c r="K70" s="131"/>
      <c r="L70" s="131"/>
      <c r="M70" s="245"/>
      <c r="N70" s="245"/>
      <c r="O70" s="95"/>
      <c r="P70" s="15"/>
      <c r="Q70" s="15"/>
      <c r="R70" s="9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</row>
    <row r="71" spans="1:32" ht="21" customHeight="1">
      <c r="A71" s="325" t="s">
        <v>765</v>
      </c>
      <c r="B71" s="325"/>
      <c r="C71" s="325"/>
      <c r="D71" s="130">
        <f>SUM(J160:J163)</f>
        <v>0</v>
      </c>
      <c r="E71" s="131"/>
      <c r="F71" s="131"/>
      <c r="G71" s="131"/>
      <c r="H71" s="131"/>
      <c r="I71" s="131"/>
      <c r="J71" s="131"/>
      <c r="K71" s="131"/>
      <c r="L71" s="131"/>
      <c r="M71" s="246"/>
      <c r="N71" s="246"/>
      <c r="O71" s="95"/>
      <c r="P71" s="15"/>
      <c r="Q71" s="15"/>
      <c r="R71" s="9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</row>
    <row r="72" spans="1:32" ht="21" customHeight="1">
      <c r="A72" s="260" t="s">
        <v>763</v>
      </c>
      <c r="B72" s="260"/>
      <c r="C72" s="260"/>
      <c r="D72" s="96"/>
      <c r="E72" s="243"/>
      <c r="F72" s="243"/>
      <c r="G72" s="243"/>
      <c r="H72" s="243"/>
      <c r="I72" s="243"/>
      <c r="J72" s="243"/>
      <c r="K72" s="243"/>
      <c r="L72" s="243"/>
      <c r="M72" s="92"/>
      <c r="N72" s="92"/>
      <c r="O72" s="94"/>
      <c r="P72" s="49"/>
      <c r="Q72" s="49"/>
      <c r="R72" s="9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</row>
    <row r="73" spans="1:32" ht="21" customHeight="1">
      <c r="A73" s="260" t="s">
        <v>766</v>
      </c>
      <c r="B73" s="260"/>
      <c r="C73" s="260"/>
      <c r="D73" s="108"/>
      <c r="E73" s="135"/>
      <c r="F73" s="135"/>
      <c r="G73" s="135"/>
      <c r="H73" s="135"/>
      <c r="I73" s="135"/>
      <c r="J73" s="135"/>
      <c r="K73" s="135"/>
      <c r="L73" s="135"/>
      <c r="M73" s="319"/>
      <c r="N73" s="319"/>
      <c r="O73" s="95"/>
      <c r="P73" s="15"/>
      <c r="Q73" s="15"/>
      <c r="R73" s="9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</row>
    <row r="74" spans="1:32" ht="21" customHeight="1">
      <c r="A74" s="260"/>
      <c r="B74" s="260"/>
      <c r="C74" s="260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95"/>
      <c r="P74" s="15"/>
      <c r="Q74" s="15"/>
      <c r="R74" s="9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</row>
    <row r="75" spans="1:32" ht="21" customHeight="1">
      <c r="A75" s="325" t="s">
        <v>946</v>
      </c>
      <c r="B75" s="325"/>
      <c r="C75" s="325"/>
      <c r="D75" s="130">
        <f>SUM(J174:J193)</f>
        <v>0</v>
      </c>
      <c r="E75" s="131"/>
      <c r="F75" s="131"/>
      <c r="G75" s="131"/>
      <c r="H75" s="131"/>
      <c r="I75" s="131"/>
      <c r="J75" s="131"/>
      <c r="K75" s="131"/>
      <c r="L75" s="131"/>
      <c r="M75" s="245"/>
      <c r="N75" s="245"/>
      <c r="O75" s="95"/>
      <c r="P75" s="15"/>
      <c r="Q75" s="15"/>
      <c r="R75" s="9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</row>
    <row r="76" spans="1:32" ht="21" customHeight="1">
      <c r="A76" s="325" t="s">
        <v>939</v>
      </c>
      <c r="B76" s="325"/>
      <c r="C76" s="325"/>
      <c r="D76" s="130">
        <f>J194+J195</f>
        <v>0</v>
      </c>
      <c r="E76" s="131"/>
      <c r="F76" s="131"/>
      <c r="G76" s="131"/>
      <c r="H76" s="131"/>
      <c r="I76" s="131"/>
      <c r="J76" s="131"/>
      <c r="K76" s="131"/>
      <c r="L76" s="131"/>
      <c r="M76" s="245"/>
      <c r="N76" s="245"/>
      <c r="O76" s="95"/>
      <c r="P76" s="15"/>
      <c r="Q76" s="15"/>
      <c r="R76" s="9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</row>
    <row r="77" spans="1:32" ht="21" customHeight="1">
      <c r="A77" s="409" t="str">
        <f>"TOTALE 
(il valore ottenuto deve essere uguale al totale della raccolta differenziata pari a"&amp;" Kg  "&amp;I23&amp;")"</f>
        <v>TOTALE 
(il valore ottenuto deve essere uguale al totale della raccolta differenziata pari a Kg  0)</v>
      </c>
      <c r="B77" s="409"/>
      <c r="C77" s="409"/>
      <c r="D77" s="86">
        <f>F77</f>
        <v>0</v>
      </c>
      <c r="E77" s="9"/>
      <c r="F77" s="51">
        <f>SUM(D59:D64)+SUM(D67:D71)+D75+D76</f>
        <v>0</v>
      </c>
      <c r="G77" s="11"/>
      <c r="H77" s="11"/>
      <c r="I77" s="9"/>
      <c r="J77" s="19"/>
      <c r="K77" s="19"/>
      <c r="L77" s="15"/>
      <c r="M77" s="15"/>
      <c r="N77" s="9"/>
      <c r="O77" s="19"/>
      <c r="P77" s="19"/>
      <c r="Q77" s="19"/>
      <c r="R77" s="9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</row>
    <row r="78" spans="1:32" ht="15.75" customHeight="1">
      <c r="A78" s="409"/>
      <c r="B78" s="409"/>
      <c r="C78" s="409"/>
      <c r="D78" s="9"/>
      <c r="E78" s="9"/>
      <c r="F78" s="9"/>
      <c r="G78" s="9"/>
      <c r="H78" s="87" t="s">
        <v>767</v>
      </c>
      <c r="I78" s="88"/>
      <c r="J78" s="88"/>
      <c r="K78" s="88"/>
      <c r="L78" s="88"/>
      <c r="M78" s="88"/>
      <c r="N78" s="88"/>
      <c r="O78" s="89">
        <f>D61+D62+D67+D68+D73</f>
        <v>0</v>
      </c>
      <c r="Q78" s="9"/>
      <c r="R78" s="9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</row>
    <row r="79" spans="1:32" ht="18.75" customHeight="1">
      <c r="A79" s="409"/>
      <c r="B79" s="409"/>
      <c r="C79" s="40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</row>
    <row r="80" spans="1:32" ht="34.5" customHeight="1" thickBot="1">
      <c r="A80" s="387"/>
      <c r="B80" s="387"/>
      <c r="C80" s="387"/>
      <c r="D80" s="387"/>
      <c r="E80" s="387"/>
      <c r="F80" s="387"/>
      <c r="G80" s="387"/>
      <c r="H80" s="16"/>
      <c r="I80" s="16"/>
      <c r="J80" s="16"/>
      <c r="K80" s="16"/>
      <c r="L80" s="16"/>
      <c r="M80" s="9"/>
      <c r="N80" s="9"/>
      <c r="O80" s="9"/>
      <c r="P80" s="9"/>
      <c r="Q80" s="9"/>
      <c r="R80" s="9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</row>
    <row r="81" spans="1:32" ht="39.75" customHeight="1" thickBot="1">
      <c r="A81" s="247" t="s">
        <v>65</v>
      </c>
      <c r="B81" s="248"/>
      <c r="C81" s="249"/>
      <c r="D81" s="109" t="s">
        <v>66</v>
      </c>
      <c r="E81" s="136"/>
      <c r="F81" s="109" t="s">
        <v>944</v>
      </c>
      <c r="G81" s="110"/>
      <c r="H81" s="244" t="s">
        <v>943</v>
      </c>
      <c r="I81" s="244"/>
      <c r="J81" s="244"/>
      <c r="K81" s="111"/>
      <c r="L81" s="244" t="s">
        <v>67</v>
      </c>
      <c r="M81" s="244"/>
      <c r="N81" s="112"/>
      <c r="O81" s="113" t="s">
        <v>68</v>
      </c>
      <c r="P81" s="3"/>
      <c r="Q81" s="9"/>
      <c r="R81" s="9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</row>
    <row r="82" spans="1:32" ht="21" customHeight="1">
      <c r="A82" s="333" t="s">
        <v>69</v>
      </c>
      <c r="B82" s="333"/>
      <c r="C82" s="333"/>
      <c r="D82" s="10" t="b">
        <v>0</v>
      </c>
      <c r="F82" s="12"/>
      <c r="G82" s="6"/>
      <c r="H82" s="241"/>
      <c r="I82" s="241"/>
      <c r="J82" s="241"/>
      <c r="K82" s="15"/>
      <c r="L82" s="223"/>
      <c r="M82" s="223"/>
      <c r="N82" s="11"/>
      <c r="O82" s="13"/>
      <c r="P82" s="15"/>
      <c r="Q82" s="9"/>
      <c r="R82" s="9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</row>
    <row r="83" spans="1:32" ht="21" customHeight="1" thickBot="1">
      <c r="A83" s="333" t="s">
        <v>61</v>
      </c>
      <c r="B83" s="333"/>
      <c r="C83" s="333"/>
      <c r="D83" s="14" t="b">
        <v>0</v>
      </c>
      <c r="E83" s="9"/>
      <c r="F83" s="12"/>
      <c r="G83" s="6"/>
      <c r="H83" s="242"/>
      <c r="I83" s="242"/>
      <c r="J83" s="242"/>
      <c r="K83" s="15"/>
      <c r="L83" s="223"/>
      <c r="M83" s="223"/>
      <c r="N83" s="11"/>
      <c r="O83" s="13"/>
      <c r="P83" s="15"/>
      <c r="Q83" s="9"/>
      <c r="R83" s="9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</row>
    <row r="84" spans="1:32" ht="21" customHeight="1">
      <c r="A84" s="333" t="s">
        <v>62</v>
      </c>
      <c r="B84" s="333"/>
      <c r="C84" s="333"/>
      <c r="D84" s="10" t="b">
        <v>0</v>
      </c>
      <c r="E84" s="9"/>
      <c r="F84" s="12"/>
      <c r="G84" s="6"/>
      <c r="H84" s="241"/>
      <c r="I84" s="241"/>
      <c r="J84" s="241"/>
      <c r="K84" s="15"/>
      <c r="L84" s="223"/>
      <c r="M84" s="223"/>
      <c r="N84" s="11"/>
      <c r="O84" s="13"/>
      <c r="P84" s="15"/>
      <c r="Q84" s="9"/>
      <c r="R84" s="9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</row>
    <row r="85" spans="1:32" ht="21" customHeight="1" thickBot="1">
      <c r="A85" s="333" t="s">
        <v>70</v>
      </c>
      <c r="B85" s="333"/>
      <c r="C85" s="333"/>
      <c r="D85" s="10" t="b">
        <v>0</v>
      </c>
      <c r="E85" s="9"/>
      <c r="F85" s="12"/>
      <c r="G85" s="6"/>
      <c r="H85" s="242"/>
      <c r="I85" s="242"/>
      <c r="J85" s="242"/>
      <c r="K85" s="15"/>
      <c r="L85" s="223"/>
      <c r="M85" s="223"/>
      <c r="N85" s="11"/>
      <c r="O85" s="13"/>
      <c r="P85" s="15"/>
      <c r="Q85" s="9"/>
      <c r="R85" s="9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</row>
    <row r="86" spans="1:32" ht="21" customHeight="1">
      <c r="A86" s="333" t="s">
        <v>23</v>
      </c>
      <c r="B86" s="333"/>
      <c r="C86" s="333"/>
      <c r="D86" s="10" t="b">
        <v>0</v>
      </c>
      <c r="E86" s="9"/>
      <c r="F86" s="12"/>
      <c r="G86" s="6"/>
      <c r="H86" s="241"/>
      <c r="I86" s="241"/>
      <c r="J86" s="241"/>
      <c r="K86" s="15"/>
      <c r="L86" s="223"/>
      <c r="M86" s="223"/>
      <c r="N86" s="11"/>
      <c r="O86" s="13"/>
      <c r="P86" s="15"/>
      <c r="Q86" s="9"/>
      <c r="R86" s="9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</row>
    <row r="87" spans="1:32" ht="21" customHeight="1" thickBot="1">
      <c r="A87" s="333" t="s">
        <v>21</v>
      </c>
      <c r="B87" s="333"/>
      <c r="C87" s="333"/>
      <c r="D87" s="10" t="b">
        <v>0</v>
      </c>
      <c r="E87" s="9"/>
      <c r="F87" s="12"/>
      <c r="G87" s="6"/>
      <c r="H87" s="242"/>
      <c r="I87" s="242"/>
      <c r="J87" s="242"/>
      <c r="K87" s="15"/>
      <c r="L87" s="223"/>
      <c r="M87" s="223"/>
      <c r="N87" s="11"/>
      <c r="O87" s="13"/>
      <c r="P87" s="15"/>
      <c r="Q87" s="9"/>
      <c r="R87" s="9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</row>
    <row r="88" spans="1:32" ht="21" customHeight="1">
      <c r="A88" s="333" t="s">
        <v>19</v>
      </c>
      <c r="B88" s="333"/>
      <c r="C88" s="333"/>
      <c r="D88" s="10" t="b">
        <v>0</v>
      </c>
      <c r="E88" s="9"/>
      <c r="F88" s="12"/>
      <c r="G88" s="6"/>
      <c r="H88" s="241"/>
      <c r="I88" s="241"/>
      <c r="J88" s="241"/>
      <c r="K88" s="15"/>
      <c r="L88" s="223"/>
      <c r="M88" s="223"/>
      <c r="N88" s="11"/>
      <c r="O88" s="13"/>
      <c r="P88" s="15"/>
      <c r="Q88" s="9"/>
      <c r="R88" s="9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</row>
    <row r="89" spans="1:32" ht="21" customHeight="1" thickBot="1">
      <c r="A89" s="333" t="s">
        <v>14</v>
      </c>
      <c r="B89" s="333"/>
      <c r="C89" s="333"/>
      <c r="D89" s="10" t="b">
        <v>0</v>
      </c>
      <c r="E89" s="9"/>
      <c r="F89" s="12"/>
      <c r="G89" s="6"/>
      <c r="H89" s="242"/>
      <c r="I89" s="242"/>
      <c r="J89" s="242"/>
      <c r="K89" s="15"/>
      <c r="L89" s="223"/>
      <c r="M89" s="223"/>
      <c r="N89" s="11"/>
      <c r="O89" s="13"/>
      <c r="P89" s="15"/>
      <c r="Q89" s="9"/>
      <c r="R89" s="9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</row>
    <row r="90" spans="1:32" ht="21" customHeight="1">
      <c r="A90" s="333" t="s">
        <v>63</v>
      </c>
      <c r="B90" s="333"/>
      <c r="C90" s="333"/>
      <c r="D90" s="10" t="b">
        <v>0</v>
      </c>
      <c r="E90" s="9"/>
      <c r="F90" s="12"/>
      <c r="G90" s="6"/>
      <c r="H90" s="241"/>
      <c r="I90" s="241"/>
      <c r="J90" s="241"/>
      <c r="K90" s="15"/>
      <c r="L90" s="223"/>
      <c r="M90" s="223"/>
      <c r="N90" s="11"/>
      <c r="O90" s="13"/>
      <c r="P90" s="15"/>
      <c r="Q90" s="9"/>
      <c r="R90" s="9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</row>
    <row r="91" spans="1:32" ht="21" customHeight="1" thickBot="1">
      <c r="A91" s="333" t="s">
        <v>64</v>
      </c>
      <c r="B91" s="333"/>
      <c r="C91" s="333"/>
      <c r="D91" s="10" t="b">
        <v>0</v>
      </c>
      <c r="E91" s="9"/>
      <c r="F91" s="12"/>
      <c r="G91" s="6"/>
      <c r="H91" s="242"/>
      <c r="I91" s="242"/>
      <c r="J91" s="242"/>
      <c r="K91" s="15"/>
      <c r="L91" s="223"/>
      <c r="M91" s="223"/>
      <c r="N91" s="11"/>
      <c r="O91" s="13"/>
      <c r="P91" s="15"/>
      <c r="Q91" s="9"/>
      <c r="R91" s="9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</row>
    <row r="92" spans="1:32" ht="21" customHeight="1">
      <c r="A92" s="333" t="s">
        <v>71</v>
      </c>
      <c r="B92" s="333"/>
      <c r="C92" s="333"/>
      <c r="D92" s="10" t="b">
        <v>0</v>
      </c>
      <c r="E92" s="9"/>
      <c r="F92" s="12"/>
      <c r="G92" s="6"/>
      <c r="H92" s="241"/>
      <c r="I92" s="241"/>
      <c r="J92" s="241"/>
      <c r="K92" s="15"/>
      <c r="L92" s="223"/>
      <c r="M92" s="223"/>
      <c r="N92" s="11"/>
      <c r="O92" s="13"/>
      <c r="P92" s="15"/>
      <c r="Q92" s="9"/>
      <c r="R92" s="9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</row>
    <row r="93" spans="1:32" ht="33" customHeight="1">
      <c r="A93" s="333" t="s">
        <v>945</v>
      </c>
      <c r="B93" s="333"/>
      <c r="C93" s="333"/>
      <c r="D93" s="10" t="b">
        <v>0</v>
      </c>
      <c r="E93" s="9"/>
      <c r="F93" s="12"/>
      <c r="G93" s="6"/>
      <c r="H93" s="242"/>
      <c r="I93" s="242"/>
      <c r="J93" s="242"/>
      <c r="K93" s="15"/>
      <c r="L93" s="223"/>
      <c r="M93" s="223"/>
      <c r="N93" s="11"/>
      <c r="O93" s="13"/>
      <c r="P93" s="15"/>
      <c r="Q93" s="9"/>
      <c r="R93" s="9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</row>
    <row r="94" spans="1:32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</row>
    <row r="95" spans="1:32" ht="15.75">
      <c r="A95" s="137"/>
      <c r="B95" s="137"/>
      <c r="C95" s="138"/>
      <c r="D95" s="11"/>
      <c r="E95" s="11"/>
      <c r="F95" s="15"/>
      <c r="G95" s="15"/>
      <c r="H95" s="15"/>
      <c r="I95" s="15"/>
      <c r="J95" s="19"/>
      <c r="K95" s="11"/>
      <c r="L95" s="19"/>
      <c r="M95" s="19"/>
      <c r="N95" s="11"/>
      <c r="O95" s="19"/>
      <c r="P95" s="19"/>
      <c r="Q95" s="11"/>
      <c r="R95" s="9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</row>
    <row r="96" spans="1:32" ht="19.5">
      <c r="A96" s="412" t="s">
        <v>72</v>
      </c>
      <c r="B96" s="412"/>
      <c r="C96" s="412"/>
      <c r="D96" s="412"/>
      <c r="E96" s="412"/>
      <c r="F96" s="412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412"/>
      <c r="R96" s="9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</row>
    <row r="97" spans="1:32" ht="19.5" customHeight="1">
      <c r="A97" s="389" t="s">
        <v>28</v>
      </c>
      <c r="B97" s="389"/>
      <c r="C97" s="389"/>
      <c r="D97" s="4" t="b">
        <v>0</v>
      </c>
      <c r="E97" s="9"/>
      <c r="F97" s="5"/>
      <c r="G97" s="6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</row>
    <row r="98" spans="1:32" ht="19.5" customHeight="1">
      <c r="A98" s="389" t="s">
        <v>73</v>
      </c>
      <c r="B98" s="389"/>
      <c r="C98" s="389"/>
      <c r="D98" s="4" t="b">
        <v>0</v>
      </c>
      <c r="E98" s="9"/>
      <c r="F98" s="5"/>
      <c r="G98" s="6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</row>
    <row r="99" spans="1:32" ht="19.5" customHeight="1">
      <c r="A99" s="389" t="s">
        <v>74</v>
      </c>
      <c r="B99" s="389"/>
      <c r="C99" s="389"/>
      <c r="D99" s="4" t="b">
        <v>0</v>
      </c>
      <c r="E99" s="9"/>
      <c r="F99" s="5"/>
      <c r="G99" s="6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</row>
    <row r="100" spans="1:32" ht="19.5" customHeight="1">
      <c r="A100" s="389" t="s">
        <v>75</v>
      </c>
      <c r="B100" s="389"/>
      <c r="C100" s="389"/>
      <c r="D100" s="4" t="b">
        <v>0</v>
      </c>
      <c r="E100" s="9"/>
      <c r="F100" s="5"/>
      <c r="G100" s="6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</row>
    <row r="101" spans="1:32" ht="19.5" customHeight="1">
      <c r="A101" s="389" t="s">
        <v>76</v>
      </c>
      <c r="B101" s="389"/>
      <c r="C101" s="389"/>
      <c r="D101" s="4" t="b">
        <v>0</v>
      </c>
      <c r="E101" s="9"/>
      <c r="F101" s="5"/>
      <c r="G101" s="6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</row>
    <row r="102" spans="1:32" ht="19.5" customHeight="1">
      <c r="A102" s="389" t="s">
        <v>77</v>
      </c>
      <c r="B102" s="389"/>
      <c r="C102" s="389"/>
      <c r="D102" s="390"/>
      <c r="E102" s="390"/>
      <c r="F102" s="390"/>
      <c r="G102" s="390"/>
      <c r="H102" s="390"/>
      <c r="I102" s="390"/>
      <c r="J102" s="390"/>
      <c r="K102" s="390"/>
      <c r="L102" s="390"/>
      <c r="M102" s="390"/>
      <c r="N102" s="390"/>
      <c r="O102" s="390"/>
      <c r="P102" s="390"/>
      <c r="Q102" s="390"/>
      <c r="R102" s="9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</row>
    <row r="103" spans="1:32" ht="27.75" customHeight="1" thickBot="1">
      <c r="A103" s="139"/>
      <c r="B103" s="139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9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</row>
    <row r="104" spans="1:32" ht="15.75">
      <c r="A104" s="20"/>
      <c r="B104" s="2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</row>
    <row r="105" spans="1:32" ht="19.5">
      <c r="A105" s="391" t="s">
        <v>78</v>
      </c>
      <c r="B105" s="391"/>
      <c r="C105" s="391"/>
      <c r="D105" s="391" t="b">
        <v>0</v>
      </c>
      <c r="E105" s="391"/>
      <c r="F105" s="391" t="b">
        <v>1</v>
      </c>
      <c r="G105" s="391"/>
      <c r="H105" s="391"/>
      <c r="I105" s="391"/>
      <c r="J105" s="391"/>
      <c r="K105" s="391"/>
      <c r="L105" s="391"/>
      <c r="M105" s="391"/>
      <c r="N105" s="391"/>
      <c r="O105" s="391"/>
      <c r="P105" s="391"/>
      <c r="Q105" s="391"/>
      <c r="R105" s="9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</row>
    <row r="106" spans="1:32" ht="26.25" customHeight="1">
      <c r="A106" s="393" t="s">
        <v>79</v>
      </c>
      <c r="B106" s="393"/>
      <c r="C106" s="393"/>
      <c r="D106" s="393" t="b">
        <v>1</v>
      </c>
      <c r="E106" s="393"/>
      <c r="F106" s="393" t="b">
        <v>0</v>
      </c>
      <c r="G106" s="141"/>
      <c r="H106" s="392"/>
      <c r="I106" s="392"/>
      <c r="J106" s="392"/>
      <c r="K106" s="392"/>
      <c r="L106" s="9"/>
      <c r="M106" s="9"/>
      <c r="N106" s="9"/>
      <c r="O106" s="9"/>
      <c r="P106" s="9"/>
      <c r="Q106" s="9"/>
      <c r="R106" s="9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</row>
    <row r="107" spans="1:32" ht="26.25" customHeight="1">
      <c r="A107" s="393" t="s">
        <v>80</v>
      </c>
      <c r="B107" s="393"/>
      <c r="C107" s="393"/>
      <c r="D107" s="393" t="b">
        <v>0</v>
      </c>
      <c r="E107" s="393"/>
      <c r="F107" s="393" t="b">
        <v>1</v>
      </c>
      <c r="G107" s="141"/>
      <c r="H107" s="242"/>
      <c r="I107" s="242"/>
      <c r="J107" s="242"/>
      <c r="K107" s="242"/>
      <c r="L107" s="9"/>
      <c r="M107" s="9"/>
      <c r="N107" s="9"/>
      <c r="O107" s="9"/>
      <c r="P107" s="9"/>
      <c r="Q107" s="9"/>
      <c r="R107" s="9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14"/>
    </row>
    <row r="108" spans="1:32" ht="26.25" customHeight="1">
      <c r="A108" s="393" t="s">
        <v>81</v>
      </c>
      <c r="B108" s="393"/>
      <c r="C108" s="393"/>
      <c r="D108" s="393" t="b">
        <v>1</v>
      </c>
      <c r="E108" s="393"/>
      <c r="F108" s="393" t="b">
        <v>0</v>
      </c>
      <c r="G108" s="141"/>
      <c r="H108" s="242"/>
      <c r="I108" s="242"/>
      <c r="J108" s="242"/>
      <c r="K108" s="242"/>
      <c r="L108" s="9"/>
      <c r="M108" s="9"/>
      <c r="N108" s="9"/>
      <c r="O108" s="9"/>
      <c r="P108" s="9"/>
      <c r="Q108" s="9"/>
      <c r="R108" s="9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</row>
    <row r="109" spans="1:32" ht="26.25" customHeight="1">
      <c r="A109" s="142"/>
      <c r="B109" s="142"/>
      <c r="C109" s="142"/>
      <c r="D109" s="142"/>
      <c r="E109" s="142"/>
      <c r="F109" s="142"/>
      <c r="G109" s="142"/>
      <c r="H109" s="142"/>
      <c r="I109" s="142"/>
      <c r="J109" s="9"/>
      <c r="K109" s="19"/>
      <c r="L109" s="19"/>
      <c r="M109" s="19"/>
      <c r="N109" s="19"/>
      <c r="O109" s="9"/>
      <c r="P109" s="9"/>
      <c r="Q109" s="9"/>
      <c r="R109" s="9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</row>
    <row r="110" spans="1:32" ht="15.75">
      <c r="A110" s="20"/>
      <c r="B110" s="20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</row>
    <row r="111" spans="1:32" ht="19.5">
      <c r="A111" s="294" t="s">
        <v>82</v>
      </c>
      <c r="B111" s="294"/>
      <c r="C111" s="294"/>
      <c r="D111" s="294"/>
      <c r="E111" s="294"/>
      <c r="F111" s="294"/>
      <c r="G111" s="294"/>
      <c r="H111" s="294"/>
      <c r="I111" s="294"/>
      <c r="J111" s="294"/>
      <c r="K111" s="294"/>
      <c r="L111" s="294"/>
      <c r="M111" s="294"/>
      <c r="N111" s="294"/>
      <c r="O111" s="294"/>
      <c r="P111" s="294"/>
      <c r="Q111" s="294"/>
      <c r="R111" s="9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4"/>
    </row>
    <row r="112" spans="1:32" ht="51" customHeight="1">
      <c r="A112" s="143"/>
      <c r="B112" s="143"/>
      <c r="C112" s="143"/>
      <c r="D112" s="144"/>
      <c r="E112" s="7"/>
      <c r="F112" s="295"/>
      <c r="G112" s="295"/>
      <c r="H112" s="295"/>
      <c r="I112" s="295"/>
      <c r="J112" s="295"/>
      <c r="K112" s="295"/>
      <c r="L112" s="295"/>
      <c r="M112" s="295"/>
      <c r="N112" s="295"/>
      <c r="O112" s="295"/>
      <c r="P112" s="295"/>
      <c r="Q112" s="295"/>
      <c r="R112" s="9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  <c r="AF112" s="114"/>
    </row>
    <row r="113" spans="1:32" ht="22.5" customHeight="1">
      <c r="A113" s="296" t="s">
        <v>83</v>
      </c>
      <c r="B113" s="296"/>
      <c r="C113" s="296"/>
      <c r="D113" s="17" t="b">
        <v>0</v>
      </c>
      <c r="E113" s="18" t="b">
        <v>0</v>
      </c>
      <c r="F113" s="297"/>
      <c r="G113" s="297"/>
      <c r="H113" s="297"/>
      <c r="I113" s="297"/>
      <c r="J113" s="297"/>
      <c r="K113" s="297"/>
      <c r="L113" s="297"/>
      <c r="M113" s="297"/>
      <c r="N113" s="297"/>
      <c r="O113" s="297"/>
      <c r="P113" s="297"/>
      <c r="Q113" s="297"/>
      <c r="R113" s="9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4"/>
      <c r="AF113" s="114"/>
    </row>
    <row r="114" spans="1:32" ht="22.5" customHeight="1">
      <c r="A114" s="269" t="s">
        <v>84</v>
      </c>
      <c r="B114" s="269"/>
      <c r="C114" s="269"/>
      <c r="D114" s="17" t="b">
        <v>0</v>
      </c>
      <c r="E114" s="18" t="b">
        <v>1</v>
      </c>
      <c r="F114" s="270"/>
      <c r="G114" s="270"/>
      <c r="H114" s="270"/>
      <c r="I114" s="270"/>
      <c r="J114" s="270"/>
      <c r="K114" s="270"/>
      <c r="L114" s="270"/>
      <c r="M114" s="270"/>
      <c r="N114" s="270"/>
      <c r="O114" s="270"/>
      <c r="P114" s="270"/>
      <c r="Q114" s="270"/>
      <c r="R114" s="9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4"/>
      <c r="AE114" s="114"/>
      <c r="AF114" s="114"/>
    </row>
    <row r="115" spans="1:32" ht="22.5" customHeight="1">
      <c r="A115" s="269" t="s">
        <v>85</v>
      </c>
      <c r="B115" s="269"/>
      <c r="C115" s="269"/>
      <c r="D115" s="17" t="b">
        <v>0</v>
      </c>
      <c r="E115" s="18" t="b">
        <v>1</v>
      </c>
      <c r="F115" s="297"/>
      <c r="G115" s="297"/>
      <c r="H115" s="297"/>
      <c r="I115" s="297"/>
      <c r="J115" s="297"/>
      <c r="K115" s="297"/>
      <c r="L115" s="297"/>
      <c r="M115" s="297"/>
      <c r="N115" s="297"/>
      <c r="O115" s="297"/>
      <c r="P115" s="297"/>
      <c r="Q115" s="297"/>
      <c r="R115" s="9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4"/>
      <c r="AE115" s="114"/>
      <c r="AF115" s="114"/>
    </row>
    <row r="116" spans="1:32" ht="22.5" customHeight="1">
      <c r="A116" s="269" t="s">
        <v>86</v>
      </c>
      <c r="B116" s="269"/>
      <c r="C116" s="269"/>
      <c r="D116" s="17" t="b">
        <v>0</v>
      </c>
      <c r="E116" s="18" t="b">
        <v>1</v>
      </c>
      <c r="F116" s="270"/>
      <c r="G116" s="270"/>
      <c r="H116" s="270"/>
      <c r="I116" s="270"/>
      <c r="J116" s="270"/>
      <c r="K116" s="270"/>
      <c r="L116" s="270"/>
      <c r="M116" s="270"/>
      <c r="N116" s="270"/>
      <c r="O116" s="270"/>
      <c r="P116" s="270"/>
      <c r="Q116" s="270"/>
      <c r="R116" s="9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4"/>
      <c r="AE116" s="114"/>
      <c r="AF116" s="114"/>
    </row>
    <row r="117" spans="1:32" ht="22.5" customHeight="1">
      <c r="A117" s="269" t="s">
        <v>87</v>
      </c>
      <c r="B117" s="269"/>
      <c r="C117" s="269"/>
      <c r="D117" s="17" t="b">
        <v>0</v>
      </c>
      <c r="E117" s="18" t="b">
        <v>1</v>
      </c>
      <c r="F117" s="297"/>
      <c r="G117" s="297"/>
      <c r="H117" s="297"/>
      <c r="I117" s="297"/>
      <c r="J117" s="297"/>
      <c r="K117" s="297"/>
      <c r="L117" s="297"/>
      <c r="M117" s="297"/>
      <c r="N117" s="297"/>
      <c r="O117" s="297"/>
      <c r="P117" s="297"/>
      <c r="Q117" s="297"/>
      <c r="R117" s="9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4"/>
      <c r="AE117" s="114"/>
      <c r="AF117" s="114"/>
    </row>
    <row r="118" spans="1:32" ht="22.5" customHeight="1">
      <c r="A118" s="269" t="s">
        <v>88</v>
      </c>
      <c r="B118" s="269"/>
      <c r="C118" s="269"/>
      <c r="D118" s="17" t="b">
        <v>0</v>
      </c>
      <c r="E118" s="18" t="b">
        <v>1</v>
      </c>
      <c r="F118" s="270"/>
      <c r="G118" s="270"/>
      <c r="H118" s="270"/>
      <c r="I118" s="270"/>
      <c r="J118" s="270"/>
      <c r="K118" s="270"/>
      <c r="L118" s="270"/>
      <c r="M118" s="270"/>
      <c r="N118" s="270"/>
      <c r="O118" s="270"/>
      <c r="P118" s="270"/>
      <c r="Q118" s="270"/>
      <c r="R118" s="9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14"/>
    </row>
    <row r="119" spans="1:32" ht="22.5" customHeight="1">
      <c r="A119" s="145"/>
      <c r="B119" s="145"/>
      <c r="C119" s="146"/>
      <c r="D119" s="145"/>
      <c r="E119" s="147"/>
      <c r="F119" s="147"/>
      <c r="G119" s="147"/>
      <c r="H119" s="148"/>
      <c r="I119" s="147"/>
      <c r="J119" s="147"/>
      <c r="K119" s="147"/>
      <c r="L119" s="9"/>
      <c r="M119" s="19"/>
      <c r="N119" s="19"/>
      <c r="O119" s="19"/>
      <c r="P119" s="19"/>
      <c r="Q119" s="19"/>
      <c r="R119" s="9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4"/>
      <c r="AE119" s="114"/>
      <c r="AF119" s="114"/>
    </row>
    <row r="120" spans="1:32" ht="22.5" customHeight="1">
      <c r="A120" s="145"/>
      <c r="B120" s="145"/>
      <c r="C120" s="394" t="s">
        <v>89</v>
      </c>
      <c r="D120" s="395" t="b">
        <v>1</v>
      </c>
      <c r="E120" s="395"/>
      <c r="F120" s="395" t="b">
        <v>0</v>
      </c>
      <c r="G120" s="395"/>
      <c r="H120" s="395"/>
      <c r="I120" s="395"/>
      <c r="J120" s="395"/>
      <c r="K120" s="395"/>
      <c r="L120" s="395"/>
      <c r="M120" s="395"/>
      <c r="N120" s="395"/>
      <c r="O120" s="395"/>
      <c r="P120" s="19"/>
      <c r="Q120" s="19"/>
      <c r="R120" s="9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14"/>
    </row>
    <row r="121" spans="1:32" ht="22.5" customHeight="1">
      <c r="A121" s="149"/>
      <c r="B121" s="149"/>
      <c r="C121" s="397"/>
      <c r="D121" s="398"/>
      <c r="E121" s="398"/>
      <c r="F121" s="398"/>
      <c r="G121" s="398"/>
      <c r="H121" s="398"/>
      <c r="I121" s="398"/>
      <c r="J121" s="398"/>
      <c r="K121" s="398"/>
      <c r="L121" s="398"/>
      <c r="M121" s="398"/>
      <c r="N121" s="398"/>
      <c r="O121" s="399"/>
      <c r="P121" s="19"/>
      <c r="Q121" s="19"/>
      <c r="R121" s="9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</row>
    <row r="122" spans="1:32" ht="22.5" customHeight="1">
      <c r="A122" s="145"/>
      <c r="B122" s="145"/>
      <c r="C122" s="400"/>
      <c r="D122" s="401"/>
      <c r="E122" s="401"/>
      <c r="F122" s="401"/>
      <c r="G122" s="401"/>
      <c r="H122" s="401"/>
      <c r="I122" s="401"/>
      <c r="J122" s="401"/>
      <c r="K122" s="401"/>
      <c r="L122" s="401"/>
      <c r="M122" s="401"/>
      <c r="N122" s="401"/>
      <c r="O122" s="402"/>
      <c r="P122" s="19"/>
      <c r="Q122" s="19"/>
      <c r="R122" s="9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  <c r="AE122" s="114"/>
      <c r="AF122" s="114"/>
    </row>
    <row r="123" spans="1:32" ht="15.75">
      <c r="A123" s="20"/>
      <c r="B123" s="20"/>
      <c r="C123" s="400"/>
      <c r="D123" s="401"/>
      <c r="E123" s="401"/>
      <c r="F123" s="401"/>
      <c r="G123" s="401"/>
      <c r="H123" s="401"/>
      <c r="I123" s="401"/>
      <c r="J123" s="401"/>
      <c r="K123" s="401"/>
      <c r="L123" s="401"/>
      <c r="M123" s="401"/>
      <c r="N123" s="401"/>
      <c r="O123" s="402"/>
      <c r="P123" s="9"/>
      <c r="Q123" s="9"/>
      <c r="R123" s="9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  <c r="AF123" s="114"/>
    </row>
    <row r="124" spans="1:32" ht="15.75">
      <c r="A124" s="9"/>
      <c r="B124" s="9"/>
      <c r="C124" s="400"/>
      <c r="D124" s="401"/>
      <c r="E124" s="401"/>
      <c r="F124" s="401"/>
      <c r="G124" s="401"/>
      <c r="H124" s="401"/>
      <c r="I124" s="401"/>
      <c r="J124" s="401"/>
      <c r="K124" s="401"/>
      <c r="L124" s="401"/>
      <c r="M124" s="401"/>
      <c r="N124" s="401"/>
      <c r="O124" s="402"/>
      <c r="P124" s="9"/>
      <c r="Q124" s="9"/>
      <c r="R124" s="150" t="s">
        <v>90</v>
      </c>
      <c r="S124" s="151"/>
      <c r="T124" s="151"/>
      <c r="U124" s="151"/>
      <c r="V124" s="151"/>
      <c r="W124" s="151"/>
      <c r="X124" s="151"/>
      <c r="Y124" s="151"/>
      <c r="Z124" s="151"/>
      <c r="AA124" s="151"/>
      <c r="AB124" s="151"/>
      <c r="AC124" s="151"/>
      <c r="AD124" s="151"/>
      <c r="AE124" s="151"/>
      <c r="AF124" s="151"/>
    </row>
    <row r="125" spans="1:32" ht="18.75" customHeight="1">
      <c r="A125" s="9"/>
      <c r="B125" s="9"/>
      <c r="C125" s="400"/>
      <c r="D125" s="401"/>
      <c r="E125" s="401"/>
      <c r="F125" s="401"/>
      <c r="G125" s="401"/>
      <c r="H125" s="401"/>
      <c r="I125" s="401"/>
      <c r="J125" s="401"/>
      <c r="K125" s="401"/>
      <c r="L125" s="401"/>
      <c r="M125" s="401"/>
      <c r="N125" s="401"/>
      <c r="O125" s="402"/>
      <c r="P125" s="9"/>
      <c r="Q125" s="9"/>
      <c r="R125" s="9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114"/>
      <c r="AF125" s="114"/>
    </row>
    <row r="126" spans="1:32" ht="18.75" customHeight="1">
      <c r="A126" s="19"/>
      <c r="B126" s="19"/>
      <c r="C126" s="400"/>
      <c r="D126" s="401"/>
      <c r="E126" s="401"/>
      <c r="F126" s="401"/>
      <c r="G126" s="401"/>
      <c r="H126" s="401"/>
      <c r="I126" s="401"/>
      <c r="J126" s="401"/>
      <c r="K126" s="401"/>
      <c r="L126" s="401"/>
      <c r="M126" s="401"/>
      <c r="N126" s="401"/>
      <c r="O126" s="402"/>
      <c r="P126" s="19"/>
      <c r="Q126" s="19"/>
      <c r="R126" s="9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4"/>
      <c r="AE126" s="114"/>
      <c r="AF126" s="114"/>
    </row>
    <row r="127" spans="1:32" ht="18.75" customHeight="1">
      <c r="A127" s="19"/>
      <c r="B127" s="19"/>
      <c r="C127" s="403"/>
      <c r="D127" s="404"/>
      <c r="E127" s="404"/>
      <c r="F127" s="404"/>
      <c r="G127" s="404"/>
      <c r="H127" s="404"/>
      <c r="I127" s="404"/>
      <c r="J127" s="404"/>
      <c r="K127" s="404"/>
      <c r="L127" s="404"/>
      <c r="M127" s="404"/>
      <c r="N127" s="404"/>
      <c r="O127" s="405"/>
      <c r="P127" s="19"/>
      <c r="Q127" s="19"/>
      <c r="R127" s="9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114"/>
      <c r="AF127" s="114"/>
    </row>
    <row r="128" spans="1:32" ht="18.75" customHeight="1">
      <c r="A128" s="19"/>
      <c r="B128" s="19"/>
      <c r="C128" s="19"/>
      <c r="D128" s="19"/>
      <c r="E128" s="19"/>
      <c r="F128" s="19"/>
      <c r="G128" s="19"/>
      <c r="H128" s="9"/>
      <c r="I128" s="9"/>
      <c r="J128" s="19"/>
      <c r="K128" s="19"/>
      <c r="L128" s="19"/>
      <c r="M128" s="19"/>
      <c r="N128" s="19"/>
      <c r="O128" s="209" t="str">
        <f>Dati_generali!A10&amp;Dati_RD1!A10&amp;Dati_gestionali!AJ10&amp;RD_CER!A40&amp;Dati_quantitativi!A10&amp;tariffe!A10&amp;Convenzioni!A10&amp;Dati_raccolta!A10</f>
        <v>verifica</v>
      </c>
      <c r="P128" s="19"/>
      <c r="Q128" s="19"/>
      <c r="R128" s="9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4"/>
      <c r="AF128" s="114"/>
    </row>
    <row r="129" spans="1:32" ht="13.5" thickBot="1">
      <c r="A129" s="415"/>
      <c r="B129" s="415"/>
      <c r="C129" s="416"/>
      <c r="D129" s="416"/>
      <c r="E129" s="416"/>
      <c r="F129" s="416"/>
      <c r="G129" s="19"/>
      <c r="H129" s="9"/>
      <c r="I129" s="9"/>
      <c r="J129" s="417"/>
      <c r="K129" s="416"/>
      <c r="L129" s="416"/>
      <c r="M129" s="416"/>
      <c r="N129" s="416"/>
      <c r="O129" s="416"/>
      <c r="P129" s="416"/>
      <c r="Q129" s="416"/>
      <c r="R129" s="9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4"/>
      <c r="AF129" s="114"/>
    </row>
    <row r="130" spans="1:32" ht="53.25" customHeight="1" thickBot="1">
      <c r="A130" s="152" t="s">
        <v>10</v>
      </c>
      <c r="B130" s="153" t="s">
        <v>11</v>
      </c>
      <c r="C130" s="418" t="s">
        <v>12</v>
      </c>
      <c r="D130" s="413"/>
      <c r="E130" s="413"/>
      <c r="F130" s="413"/>
      <c r="G130" s="413"/>
      <c r="H130" s="413"/>
      <c r="I130" s="414"/>
      <c r="J130" s="153" t="s">
        <v>13</v>
      </c>
      <c r="K130" s="419" t="s">
        <v>935</v>
      </c>
      <c r="L130" s="420"/>
      <c r="M130" s="413" t="s">
        <v>931</v>
      </c>
      <c r="N130" s="413"/>
      <c r="O130" s="413"/>
      <c r="P130" s="413"/>
      <c r="Q130" s="414"/>
      <c r="R130" s="428" t="s">
        <v>929</v>
      </c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14"/>
    </row>
    <row r="131" spans="1:32" ht="26.25" customHeight="1" thickBot="1">
      <c r="A131" s="154"/>
      <c r="B131" s="155"/>
      <c r="C131" s="423"/>
      <c r="D131" s="424"/>
      <c r="E131" s="424"/>
      <c r="F131" s="424"/>
      <c r="G131" s="424"/>
      <c r="H131" s="424"/>
      <c r="I131" s="425"/>
      <c r="J131" s="156" t="s">
        <v>926</v>
      </c>
      <c r="K131" s="410" t="s">
        <v>934</v>
      </c>
      <c r="L131" s="411"/>
      <c r="M131" s="410" t="s">
        <v>928</v>
      </c>
      <c r="N131" s="421"/>
      <c r="O131" s="422"/>
      <c r="P131" s="430" t="s">
        <v>930</v>
      </c>
      <c r="Q131" s="431"/>
      <c r="R131" s="429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4"/>
      <c r="AE131" s="114"/>
      <c r="AF131" s="114"/>
    </row>
    <row r="132" spans="1:32" ht="12.75" customHeight="1" thickBot="1">
      <c r="A132" s="406" t="s">
        <v>14</v>
      </c>
      <c r="B132" s="273">
        <v>200108</v>
      </c>
      <c r="C132" s="426" t="s">
        <v>925</v>
      </c>
      <c r="D132" s="426"/>
      <c r="E132" s="426"/>
      <c r="F132" s="426"/>
      <c r="G132" s="426"/>
      <c r="H132" s="426"/>
      <c r="I132" s="426"/>
      <c r="J132" s="169"/>
      <c r="K132" s="261"/>
      <c r="L132" s="261"/>
      <c r="M132" s="268"/>
      <c r="N132" s="268"/>
      <c r="O132" s="268"/>
      <c r="P132" s="293"/>
      <c r="Q132" s="293"/>
      <c r="R132" s="200"/>
      <c r="S132" s="281">
        <f>(J132+J133)*K132/100</f>
        <v>0</v>
      </c>
      <c r="T132" s="210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  <c r="AE132" s="114"/>
      <c r="AF132" s="114"/>
    </row>
    <row r="133" spans="1:32" ht="13.5" customHeight="1" thickBot="1">
      <c r="A133" s="407"/>
      <c r="B133" s="274"/>
      <c r="C133" s="427"/>
      <c r="D133" s="427"/>
      <c r="E133" s="427"/>
      <c r="F133" s="427"/>
      <c r="G133" s="427"/>
      <c r="H133" s="427"/>
      <c r="I133" s="427"/>
      <c r="J133" s="170"/>
      <c r="K133" s="262"/>
      <c r="L133" s="262"/>
      <c r="M133" s="268"/>
      <c r="N133" s="268"/>
      <c r="O133" s="268"/>
      <c r="P133" s="293"/>
      <c r="Q133" s="293"/>
      <c r="R133" s="201"/>
      <c r="S133" s="281"/>
      <c r="T133" s="210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4"/>
      <c r="AE133" s="114"/>
      <c r="AF133" s="114"/>
    </row>
    <row r="134" spans="1:32" ht="13.5" customHeight="1" thickBot="1">
      <c r="A134" s="408"/>
      <c r="B134" s="275">
        <v>200302</v>
      </c>
      <c r="C134" s="277" t="s">
        <v>1040</v>
      </c>
      <c r="D134" s="278"/>
      <c r="E134" s="278"/>
      <c r="F134" s="278"/>
      <c r="G134" s="278"/>
      <c r="H134" s="278"/>
      <c r="I134" s="278"/>
      <c r="J134" s="169"/>
      <c r="K134" s="261"/>
      <c r="L134" s="261"/>
      <c r="M134" s="268"/>
      <c r="N134" s="268"/>
      <c r="O134" s="268"/>
      <c r="P134" s="293"/>
      <c r="Q134" s="293"/>
      <c r="R134" s="202"/>
      <c r="S134" s="281">
        <f>(J134+J135)*K134/100</f>
        <v>0</v>
      </c>
      <c r="T134" s="210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4"/>
      <c r="AE134" s="114"/>
      <c r="AF134" s="114"/>
    </row>
    <row r="135" spans="1:32" ht="13.5" customHeight="1" thickBot="1">
      <c r="A135" s="408"/>
      <c r="B135" s="276"/>
      <c r="C135" s="279"/>
      <c r="D135" s="280"/>
      <c r="E135" s="280"/>
      <c r="F135" s="280"/>
      <c r="G135" s="280"/>
      <c r="H135" s="280"/>
      <c r="I135" s="280"/>
      <c r="J135" s="170"/>
      <c r="K135" s="262"/>
      <c r="L135" s="262"/>
      <c r="M135" s="268"/>
      <c r="N135" s="268"/>
      <c r="O135" s="268"/>
      <c r="P135" s="293"/>
      <c r="Q135" s="293"/>
      <c r="R135" s="200"/>
      <c r="S135" s="281"/>
      <c r="T135" s="210"/>
      <c r="U135" s="114"/>
      <c r="V135" s="114"/>
      <c r="W135" s="114"/>
      <c r="X135" s="114"/>
      <c r="Y135" s="114"/>
      <c r="Z135" s="114"/>
      <c r="AA135" s="114"/>
      <c r="AB135" s="114"/>
      <c r="AC135" s="114"/>
      <c r="AD135" s="114"/>
      <c r="AE135" s="114"/>
      <c r="AF135" s="114"/>
    </row>
    <row r="136" spans="1:32" ht="13.5" customHeight="1" thickBot="1">
      <c r="A136" s="271" t="s">
        <v>16</v>
      </c>
      <c r="B136" s="275">
        <v>200201</v>
      </c>
      <c r="C136" s="277" t="s">
        <v>927</v>
      </c>
      <c r="D136" s="278"/>
      <c r="E136" s="278"/>
      <c r="F136" s="278"/>
      <c r="G136" s="278"/>
      <c r="H136" s="278"/>
      <c r="I136" s="278"/>
      <c r="J136" s="169"/>
      <c r="K136" s="261"/>
      <c r="L136" s="261"/>
      <c r="M136" s="268"/>
      <c r="N136" s="268"/>
      <c r="O136" s="268"/>
      <c r="P136" s="293"/>
      <c r="Q136" s="293"/>
      <c r="R136" s="201"/>
      <c r="S136" s="281">
        <f>(J136+J137)*K136/100</f>
        <v>0</v>
      </c>
      <c r="T136" s="210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4"/>
      <c r="AE136" s="114"/>
      <c r="AF136" s="114"/>
    </row>
    <row r="137" spans="1:32" ht="13.5" customHeight="1" thickBot="1">
      <c r="A137" s="272"/>
      <c r="B137" s="276"/>
      <c r="C137" s="279"/>
      <c r="D137" s="280"/>
      <c r="E137" s="280"/>
      <c r="F137" s="280"/>
      <c r="G137" s="280"/>
      <c r="H137" s="280"/>
      <c r="I137" s="280"/>
      <c r="J137" s="170"/>
      <c r="K137" s="262"/>
      <c r="L137" s="262"/>
      <c r="M137" s="268"/>
      <c r="N137" s="268"/>
      <c r="O137" s="268"/>
      <c r="P137" s="293"/>
      <c r="Q137" s="293"/>
      <c r="R137" s="202"/>
      <c r="S137" s="281"/>
      <c r="T137" s="210"/>
      <c r="U137" s="114"/>
      <c r="V137" s="114"/>
      <c r="W137" s="114"/>
      <c r="X137" s="114"/>
      <c r="Y137" s="114"/>
      <c r="Z137" s="114"/>
      <c r="AA137" s="114"/>
      <c r="AB137" s="114"/>
      <c r="AC137" s="114"/>
      <c r="AD137" s="114"/>
      <c r="AE137" s="114"/>
      <c r="AF137" s="114"/>
    </row>
    <row r="138" spans="1:32" ht="13.5" thickBot="1">
      <c r="A138" s="312" t="s">
        <v>17</v>
      </c>
      <c r="B138" s="275">
        <v>150101</v>
      </c>
      <c r="C138" s="277" t="s">
        <v>18</v>
      </c>
      <c r="D138" s="278"/>
      <c r="E138" s="278"/>
      <c r="F138" s="278"/>
      <c r="G138" s="278"/>
      <c r="H138" s="278"/>
      <c r="I138" s="278"/>
      <c r="J138" s="169"/>
      <c r="K138" s="261"/>
      <c r="L138" s="261"/>
      <c r="M138" s="268"/>
      <c r="N138" s="268"/>
      <c r="O138" s="268"/>
      <c r="P138" s="293"/>
      <c r="Q138" s="293"/>
      <c r="R138" s="171"/>
      <c r="S138" s="281">
        <f>(J138+J139)*K138/100</f>
        <v>0</v>
      </c>
      <c r="T138" s="210">
        <f>IF(R138&lt;&gt;"",1,0)*J138</f>
        <v>0</v>
      </c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</row>
    <row r="139" spans="1:32" ht="13.5" customHeight="1" thickBot="1">
      <c r="A139" s="271"/>
      <c r="B139" s="276"/>
      <c r="C139" s="279"/>
      <c r="D139" s="280"/>
      <c r="E139" s="280"/>
      <c r="F139" s="280"/>
      <c r="G139" s="280"/>
      <c r="H139" s="280"/>
      <c r="I139" s="280"/>
      <c r="J139" s="170"/>
      <c r="K139" s="262"/>
      <c r="L139" s="262"/>
      <c r="M139" s="268"/>
      <c r="N139" s="268"/>
      <c r="O139" s="268"/>
      <c r="P139" s="293"/>
      <c r="Q139" s="293"/>
      <c r="R139" s="172"/>
      <c r="S139" s="281"/>
      <c r="T139" s="210">
        <f aca="true" t="shared" si="0" ref="T139:T159">IF(R139&lt;&gt;"",1,0)*J139</f>
        <v>0</v>
      </c>
      <c r="U139" s="114"/>
      <c r="V139" s="114"/>
      <c r="W139" s="114"/>
      <c r="X139" s="114"/>
      <c r="Y139" s="114"/>
      <c r="Z139" s="114"/>
      <c r="AA139" s="114"/>
      <c r="AB139" s="114"/>
      <c r="AC139" s="114"/>
      <c r="AD139" s="114"/>
      <c r="AE139" s="114"/>
      <c r="AF139" s="114"/>
    </row>
    <row r="140" spans="1:32" ht="13.5" customHeight="1" thickBot="1">
      <c r="A140" s="271"/>
      <c r="B140" s="275">
        <v>200101</v>
      </c>
      <c r="C140" s="277" t="s">
        <v>1018</v>
      </c>
      <c r="D140" s="278"/>
      <c r="E140" s="278"/>
      <c r="F140" s="278"/>
      <c r="G140" s="278"/>
      <c r="H140" s="278"/>
      <c r="I140" s="278"/>
      <c r="J140" s="169"/>
      <c r="K140" s="261"/>
      <c r="L140" s="261"/>
      <c r="M140" s="268"/>
      <c r="N140" s="268"/>
      <c r="O140" s="268"/>
      <c r="P140" s="293"/>
      <c r="Q140" s="293"/>
      <c r="R140" s="171"/>
      <c r="S140" s="281">
        <f>(J140+J141)*K140/100</f>
        <v>0</v>
      </c>
      <c r="T140" s="210">
        <f t="shared" si="0"/>
        <v>0</v>
      </c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4"/>
      <c r="AE140" s="114"/>
      <c r="AF140" s="114"/>
    </row>
    <row r="141" spans="1:32" ht="13.5" customHeight="1" thickBot="1">
      <c r="A141" s="272"/>
      <c r="B141" s="276"/>
      <c r="C141" s="279"/>
      <c r="D141" s="280"/>
      <c r="E141" s="280"/>
      <c r="F141" s="280"/>
      <c r="G141" s="280"/>
      <c r="H141" s="280"/>
      <c r="I141" s="280"/>
      <c r="J141" s="170"/>
      <c r="K141" s="262"/>
      <c r="L141" s="262"/>
      <c r="M141" s="268"/>
      <c r="N141" s="268"/>
      <c r="O141" s="268"/>
      <c r="P141" s="293"/>
      <c r="Q141" s="293"/>
      <c r="R141" s="172"/>
      <c r="S141" s="281"/>
      <c r="T141" s="210">
        <f t="shared" si="0"/>
        <v>0</v>
      </c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4"/>
      <c r="AE141" s="114"/>
      <c r="AF141" s="114"/>
    </row>
    <row r="142" spans="1:28" ht="13.5" customHeight="1" thickBot="1">
      <c r="A142" s="312" t="s">
        <v>23</v>
      </c>
      <c r="B142" s="275" t="s">
        <v>0</v>
      </c>
      <c r="C142" s="277" t="s">
        <v>24</v>
      </c>
      <c r="D142" s="278"/>
      <c r="E142" s="278"/>
      <c r="F142" s="278"/>
      <c r="G142" s="278"/>
      <c r="H142" s="278"/>
      <c r="I142" s="278"/>
      <c r="J142" s="169"/>
      <c r="K142" s="261"/>
      <c r="L142" s="261"/>
      <c r="M142" s="268"/>
      <c r="N142" s="268"/>
      <c r="O142" s="268"/>
      <c r="P142" s="293"/>
      <c r="Q142" s="293"/>
      <c r="R142" s="171"/>
      <c r="S142" s="281">
        <f>(J142+J143)*K142/100</f>
        <v>0</v>
      </c>
      <c r="T142" s="210">
        <f t="shared" si="0"/>
        <v>0</v>
      </c>
      <c r="U142" s="114"/>
      <c r="V142" s="114"/>
      <c r="W142" s="114"/>
      <c r="X142" s="114"/>
      <c r="Y142" s="114"/>
      <c r="Z142" s="114"/>
      <c r="AA142" s="114"/>
      <c r="AB142" s="114"/>
    </row>
    <row r="143" spans="1:28" ht="13.5" customHeight="1" thickBot="1">
      <c r="A143" s="271"/>
      <c r="B143" s="276"/>
      <c r="C143" s="279"/>
      <c r="D143" s="280"/>
      <c r="E143" s="280"/>
      <c r="F143" s="280"/>
      <c r="G143" s="280"/>
      <c r="H143" s="280"/>
      <c r="I143" s="280"/>
      <c r="J143" s="170"/>
      <c r="K143" s="262"/>
      <c r="L143" s="262"/>
      <c r="M143" s="268"/>
      <c r="N143" s="268"/>
      <c r="O143" s="268"/>
      <c r="P143" s="293"/>
      <c r="Q143" s="293"/>
      <c r="R143" s="172"/>
      <c r="S143" s="281"/>
      <c r="T143" s="210">
        <f t="shared" si="0"/>
        <v>0</v>
      </c>
      <c r="U143" s="114"/>
      <c r="V143" s="114"/>
      <c r="W143" s="114"/>
      <c r="X143" s="114"/>
      <c r="Y143" s="114"/>
      <c r="Z143" s="114"/>
      <c r="AA143" s="114"/>
      <c r="AB143" s="114"/>
    </row>
    <row r="144" spans="1:28" ht="13.5" customHeight="1" thickBot="1">
      <c r="A144" s="271"/>
      <c r="B144" s="275">
        <v>200138</v>
      </c>
      <c r="C144" s="277" t="s">
        <v>25</v>
      </c>
      <c r="D144" s="278"/>
      <c r="E144" s="278"/>
      <c r="F144" s="278"/>
      <c r="G144" s="278"/>
      <c r="H144" s="278"/>
      <c r="I144" s="278"/>
      <c r="J144" s="169"/>
      <c r="K144" s="261"/>
      <c r="L144" s="261"/>
      <c r="M144" s="268"/>
      <c r="N144" s="268"/>
      <c r="O144" s="268"/>
      <c r="P144" s="293"/>
      <c r="Q144" s="293"/>
      <c r="R144" s="171"/>
      <c r="S144" s="281">
        <f>(J144+J145)*K144/100</f>
        <v>0</v>
      </c>
      <c r="T144" s="210">
        <f t="shared" si="0"/>
        <v>0</v>
      </c>
      <c r="U144" s="114"/>
      <c r="V144" s="114"/>
      <c r="W144" s="114"/>
      <c r="X144" s="114"/>
      <c r="Y144" s="114"/>
      <c r="Z144" s="114"/>
      <c r="AA144" s="114"/>
      <c r="AB144" s="114"/>
    </row>
    <row r="145" spans="1:28" ht="13.5" customHeight="1" thickBot="1">
      <c r="A145" s="271"/>
      <c r="B145" s="276"/>
      <c r="C145" s="279"/>
      <c r="D145" s="280"/>
      <c r="E145" s="280"/>
      <c r="F145" s="280"/>
      <c r="G145" s="280"/>
      <c r="H145" s="280"/>
      <c r="I145" s="280"/>
      <c r="J145" s="170"/>
      <c r="K145" s="262"/>
      <c r="L145" s="262"/>
      <c r="M145" s="268"/>
      <c r="N145" s="268"/>
      <c r="O145" s="268"/>
      <c r="P145" s="293"/>
      <c r="Q145" s="293"/>
      <c r="R145" s="172"/>
      <c r="S145" s="281"/>
      <c r="T145" s="210">
        <f t="shared" si="0"/>
        <v>0</v>
      </c>
      <c r="U145" s="114"/>
      <c r="V145" s="114"/>
      <c r="W145" s="114"/>
      <c r="X145" s="114"/>
      <c r="Y145" s="114"/>
      <c r="Z145" s="114"/>
      <c r="AA145" s="114"/>
      <c r="AB145" s="114"/>
    </row>
    <row r="146" spans="1:28" ht="13.5" customHeight="1" thickBot="1">
      <c r="A146" s="271"/>
      <c r="B146" s="275">
        <v>150103</v>
      </c>
      <c r="C146" s="277" t="s">
        <v>26</v>
      </c>
      <c r="D146" s="278"/>
      <c r="E146" s="278"/>
      <c r="F146" s="278"/>
      <c r="G146" s="278"/>
      <c r="H146" s="278"/>
      <c r="I146" s="278"/>
      <c r="J146" s="169"/>
      <c r="K146" s="261"/>
      <c r="L146" s="261"/>
      <c r="M146" s="268"/>
      <c r="N146" s="268"/>
      <c r="O146" s="268"/>
      <c r="P146" s="293"/>
      <c r="Q146" s="293"/>
      <c r="R146" s="171"/>
      <c r="S146" s="281">
        <f>(J146+J147)*K146/100</f>
        <v>0</v>
      </c>
      <c r="T146" s="210">
        <f t="shared" si="0"/>
        <v>0</v>
      </c>
      <c r="U146" s="114"/>
      <c r="V146" s="114"/>
      <c r="W146" s="114"/>
      <c r="X146" s="114"/>
      <c r="Y146" s="114"/>
      <c r="Z146" s="114"/>
      <c r="AA146" s="114"/>
      <c r="AB146" s="114"/>
    </row>
    <row r="147" spans="1:28" ht="13.5" customHeight="1" thickBot="1">
      <c r="A147" s="272"/>
      <c r="B147" s="276"/>
      <c r="C147" s="279"/>
      <c r="D147" s="280"/>
      <c r="E147" s="280"/>
      <c r="F147" s="280"/>
      <c r="G147" s="280"/>
      <c r="H147" s="280"/>
      <c r="I147" s="280"/>
      <c r="J147" s="170"/>
      <c r="K147" s="262"/>
      <c r="L147" s="262"/>
      <c r="M147" s="268"/>
      <c r="N147" s="268"/>
      <c r="O147" s="268"/>
      <c r="P147" s="293"/>
      <c r="Q147" s="293"/>
      <c r="R147" s="172"/>
      <c r="S147" s="281"/>
      <c r="T147" s="210">
        <f t="shared" si="0"/>
        <v>0</v>
      </c>
      <c r="U147" s="114"/>
      <c r="V147" s="114"/>
      <c r="W147" s="114"/>
      <c r="X147" s="114"/>
      <c r="Y147" s="114"/>
      <c r="Z147" s="114"/>
      <c r="AA147" s="114"/>
      <c r="AB147" s="114"/>
    </row>
    <row r="148" spans="1:32" ht="13.5" customHeight="1" thickBot="1">
      <c r="A148" s="309" t="s">
        <v>19</v>
      </c>
      <c r="B148" s="275">
        <v>150107</v>
      </c>
      <c r="C148" s="277" t="s">
        <v>20</v>
      </c>
      <c r="D148" s="278"/>
      <c r="E148" s="278"/>
      <c r="F148" s="278"/>
      <c r="G148" s="278"/>
      <c r="H148" s="278"/>
      <c r="I148" s="278"/>
      <c r="J148" s="169"/>
      <c r="K148" s="261"/>
      <c r="L148" s="261"/>
      <c r="M148" s="268"/>
      <c r="N148" s="268"/>
      <c r="O148" s="268"/>
      <c r="P148" s="293"/>
      <c r="Q148" s="293"/>
      <c r="R148" s="171"/>
      <c r="S148" s="281">
        <f>(J148+J149)*K148/100</f>
        <v>0</v>
      </c>
      <c r="T148" s="210">
        <f t="shared" si="0"/>
        <v>0</v>
      </c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4"/>
      <c r="AE148" s="114"/>
      <c r="AF148" s="114"/>
    </row>
    <row r="149" spans="1:32" ht="13.5" customHeight="1" thickBot="1">
      <c r="A149" s="310"/>
      <c r="B149" s="276"/>
      <c r="C149" s="279"/>
      <c r="D149" s="280"/>
      <c r="E149" s="280"/>
      <c r="F149" s="280"/>
      <c r="G149" s="280"/>
      <c r="H149" s="280"/>
      <c r="I149" s="280"/>
      <c r="J149" s="170"/>
      <c r="K149" s="262"/>
      <c r="L149" s="262"/>
      <c r="M149" s="268"/>
      <c r="N149" s="268"/>
      <c r="O149" s="268"/>
      <c r="P149" s="293"/>
      <c r="Q149" s="293"/>
      <c r="R149" s="172"/>
      <c r="S149" s="281"/>
      <c r="T149" s="210">
        <f t="shared" si="0"/>
        <v>0</v>
      </c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</row>
    <row r="150" spans="1:32" ht="13.5" customHeight="1" thickBot="1">
      <c r="A150" s="310"/>
      <c r="B150" s="275">
        <v>200102</v>
      </c>
      <c r="C150" s="277" t="s">
        <v>19</v>
      </c>
      <c r="D150" s="278"/>
      <c r="E150" s="278"/>
      <c r="F150" s="278"/>
      <c r="G150" s="278"/>
      <c r="H150" s="278"/>
      <c r="I150" s="278"/>
      <c r="J150" s="169"/>
      <c r="K150" s="261"/>
      <c r="L150" s="261"/>
      <c r="M150" s="268"/>
      <c r="N150" s="268"/>
      <c r="O150" s="268"/>
      <c r="P150" s="293"/>
      <c r="Q150" s="293"/>
      <c r="R150" s="171"/>
      <c r="S150" s="281">
        <f>(J150+J151)*K150/100</f>
        <v>0</v>
      </c>
      <c r="T150" s="210">
        <f t="shared" si="0"/>
        <v>0</v>
      </c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4"/>
      <c r="AE150" s="114"/>
      <c r="AF150" s="114"/>
    </row>
    <row r="151" spans="1:28" ht="13.5" customHeight="1" thickBot="1">
      <c r="A151" s="311"/>
      <c r="B151" s="276"/>
      <c r="C151" s="279"/>
      <c r="D151" s="280"/>
      <c r="E151" s="280"/>
      <c r="F151" s="280"/>
      <c r="G151" s="280"/>
      <c r="H151" s="280"/>
      <c r="I151" s="280"/>
      <c r="J151" s="170"/>
      <c r="K151" s="262"/>
      <c r="L151" s="262"/>
      <c r="M151" s="268"/>
      <c r="N151" s="268"/>
      <c r="O151" s="268"/>
      <c r="P151" s="293"/>
      <c r="Q151" s="293"/>
      <c r="R151" s="172"/>
      <c r="S151" s="281"/>
      <c r="T151" s="210">
        <f t="shared" si="0"/>
        <v>0</v>
      </c>
      <c r="U151" s="114"/>
      <c r="V151" s="114"/>
      <c r="W151" s="114"/>
      <c r="X151" s="114"/>
      <c r="Y151" s="114"/>
      <c r="Z151" s="114"/>
      <c r="AA151" s="114"/>
      <c r="AB151" s="114"/>
    </row>
    <row r="152" spans="1:28" ht="13.5" customHeight="1" thickBot="1">
      <c r="A152" s="309" t="s">
        <v>21</v>
      </c>
      <c r="B152" s="275">
        <v>150102</v>
      </c>
      <c r="C152" s="277" t="s">
        <v>22</v>
      </c>
      <c r="D152" s="278"/>
      <c r="E152" s="278"/>
      <c r="F152" s="278"/>
      <c r="G152" s="278"/>
      <c r="H152" s="278"/>
      <c r="I152" s="278"/>
      <c r="J152" s="169"/>
      <c r="K152" s="261"/>
      <c r="L152" s="261"/>
      <c r="M152" s="268"/>
      <c r="N152" s="268"/>
      <c r="O152" s="268"/>
      <c r="P152" s="293"/>
      <c r="Q152" s="293"/>
      <c r="R152" s="171"/>
      <c r="S152" s="281">
        <f>(J152+J153)*K152/100</f>
        <v>0</v>
      </c>
      <c r="T152" s="210">
        <f t="shared" si="0"/>
        <v>0</v>
      </c>
      <c r="U152" s="114"/>
      <c r="V152" s="114"/>
      <c r="W152" s="114"/>
      <c r="X152" s="114"/>
      <c r="Y152" s="114"/>
      <c r="Z152" s="114"/>
      <c r="AA152" s="114"/>
      <c r="AB152" s="114"/>
    </row>
    <row r="153" spans="1:28" ht="13.5" customHeight="1" thickBot="1">
      <c r="A153" s="310"/>
      <c r="B153" s="276"/>
      <c r="C153" s="279"/>
      <c r="D153" s="280"/>
      <c r="E153" s="280"/>
      <c r="F153" s="280"/>
      <c r="G153" s="280"/>
      <c r="H153" s="280"/>
      <c r="I153" s="280"/>
      <c r="J153" s="170"/>
      <c r="K153" s="262"/>
      <c r="L153" s="262"/>
      <c r="M153" s="268"/>
      <c r="N153" s="268"/>
      <c r="O153" s="268"/>
      <c r="P153" s="293"/>
      <c r="Q153" s="293"/>
      <c r="R153" s="172"/>
      <c r="S153" s="281"/>
      <c r="T153" s="210">
        <f t="shared" si="0"/>
        <v>0</v>
      </c>
      <c r="U153" s="114"/>
      <c r="V153" s="114"/>
      <c r="W153" s="114"/>
      <c r="X153" s="114"/>
      <c r="Y153" s="114"/>
      <c r="Z153" s="114"/>
      <c r="AA153" s="114"/>
      <c r="AB153" s="114"/>
    </row>
    <row r="154" spans="1:28" ht="13.5" customHeight="1" thickBot="1">
      <c r="A154" s="310"/>
      <c r="B154" s="275">
        <v>200139</v>
      </c>
      <c r="C154" s="277" t="s">
        <v>21</v>
      </c>
      <c r="D154" s="278"/>
      <c r="E154" s="278"/>
      <c r="F154" s="278"/>
      <c r="G154" s="278"/>
      <c r="H154" s="278"/>
      <c r="I154" s="278"/>
      <c r="J154" s="169"/>
      <c r="K154" s="261"/>
      <c r="L154" s="261"/>
      <c r="M154" s="268"/>
      <c r="N154" s="268"/>
      <c r="O154" s="268"/>
      <c r="P154" s="293"/>
      <c r="Q154" s="293"/>
      <c r="R154" s="171"/>
      <c r="S154" s="281">
        <f>(J154+J155)*K154/100</f>
        <v>0</v>
      </c>
      <c r="T154" s="210">
        <f t="shared" si="0"/>
        <v>0</v>
      </c>
      <c r="U154" s="114"/>
      <c r="V154" s="114"/>
      <c r="W154" s="114"/>
      <c r="X154" s="114"/>
      <c r="Y154" s="114"/>
      <c r="Z154" s="114"/>
      <c r="AA154" s="114"/>
      <c r="AB154" s="114"/>
    </row>
    <row r="155" spans="1:28" ht="13.5" customHeight="1" thickBot="1">
      <c r="A155" s="311"/>
      <c r="B155" s="276"/>
      <c r="C155" s="279"/>
      <c r="D155" s="280"/>
      <c r="E155" s="280"/>
      <c r="F155" s="280"/>
      <c r="G155" s="280"/>
      <c r="H155" s="280"/>
      <c r="I155" s="280"/>
      <c r="J155" s="170"/>
      <c r="K155" s="262"/>
      <c r="L155" s="262"/>
      <c r="M155" s="268"/>
      <c r="N155" s="268"/>
      <c r="O155" s="268"/>
      <c r="P155" s="293"/>
      <c r="Q155" s="293"/>
      <c r="R155" s="172"/>
      <c r="S155" s="281"/>
      <c r="T155" s="210">
        <f t="shared" si="0"/>
        <v>0</v>
      </c>
      <c r="U155" s="114"/>
      <c r="V155" s="114"/>
      <c r="W155" s="114"/>
      <c r="X155" s="114"/>
      <c r="Y155" s="114"/>
      <c r="Z155" s="114"/>
      <c r="AA155" s="114"/>
      <c r="AB155" s="114"/>
    </row>
    <row r="156" spans="1:28" ht="13.5" customHeight="1" thickBot="1">
      <c r="A156" s="309" t="s">
        <v>27</v>
      </c>
      <c r="B156" s="275">
        <v>150104</v>
      </c>
      <c r="C156" s="277" t="s">
        <v>932</v>
      </c>
      <c r="D156" s="278"/>
      <c r="E156" s="278"/>
      <c r="F156" s="278"/>
      <c r="G156" s="278"/>
      <c r="H156" s="278"/>
      <c r="I156" s="278"/>
      <c r="J156" s="170"/>
      <c r="K156" s="261"/>
      <c r="L156" s="261"/>
      <c r="M156" s="268"/>
      <c r="N156" s="268"/>
      <c r="O156" s="268"/>
      <c r="P156" s="293"/>
      <c r="Q156" s="293"/>
      <c r="R156" s="171"/>
      <c r="S156" s="281">
        <f>(J156+J157)*K156/100</f>
        <v>0</v>
      </c>
      <c r="T156" s="210">
        <f t="shared" si="0"/>
        <v>0</v>
      </c>
      <c r="U156" s="114"/>
      <c r="V156" s="114"/>
      <c r="W156" s="114"/>
      <c r="X156" s="114"/>
      <c r="Y156" s="114"/>
      <c r="Z156" s="114"/>
      <c r="AA156" s="114"/>
      <c r="AB156" s="114"/>
    </row>
    <row r="157" spans="1:28" ht="13.5" customHeight="1" thickBot="1">
      <c r="A157" s="310"/>
      <c r="B157" s="276"/>
      <c r="C157" s="279"/>
      <c r="D157" s="280"/>
      <c r="E157" s="280"/>
      <c r="F157" s="280"/>
      <c r="G157" s="280"/>
      <c r="H157" s="280"/>
      <c r="I157" s="280"/>
      <c r="J157" s="170"/>
      <c r="K157" s="262"/>
      <c r="L157" s="262"/>
      <c r="M157" s="268"/>
      <c r="N157" s="268"/>
      <c r="O157" s="268"/>
      <c r="P157" s="293"/>
      <c r="Q157" s="293"/>
      <c r="R157" s="172"/>
      <c r="S157" s="281"/>
      <c r="T157" s="210">
        <f t="shared" si="0"/>
        <v>0</v>
      </c>
      <c r="U157" s="114"/>
      <c r="V157" s="114"/>
      <c r="W157" s="114"/>
      <c r="X157" s="114"/>
      <c r="Y157" s="114"/>
      <c r="Z157" s="114"/>
      <c r="AA157" s="114"/>
      <c r="AB157" s="114"/>
    </row>
    <row r="158" spans="1:28" ht="13.5" customHeight="1" thickBot="1">
      <c r="A158" s="310"/>
      <c r="B158" s="275">
        <v>200140</v>
      </c>
      <c r="C158" s="277" t="s">
        <v>933</v>
      </c>
      <c r="D158" s="278"/>
      <c r="E158" s="278"/>
      <c r="F158" s="278"/>
      <c r="G158" s="278"/>
      <c r="H158" s="278"/>
      <c r="I158" s="278"/>
      <c r="J158" s="170"/>
      <c r="K158" s="261"/>
      <c r="L158" s="261"/>
      <c r="M158" s="268"/>
      <c r="N158" s="268"/>
      <c r="O158" s="268"/>
      <c r="P158" s="293"/>
      <c r="Q158" s="293"/>
      <c r="R158" s="171"/>
      <c r="S158" s="281">
        <f>(J158+J159)*K158/100</f>
        <v>0</v>
      </c>
      <c r="T158" s="210">
        <f t="shared" si="0"/>
        <v>0</v>
      </c>
      <c r="U158" s="114"/>
      <c r="V158" s="114"/>
      <c r="W158" s="114"/>
      <c r="X158" s="114"/>
      <c r="Y158" s="114"/>
      <c r="Z158" s="114"/>
      <c r="AA158" s="114"/>
      <c r="AB158" s="114"/>
    </row>
    <row r="159" spans="1:28" ht="13.5" customHeight="1" thickBot="1">
      <c r="A159" s="311"/>
      <c r="B159" s="276"/>
      <c r="C159" s="279"/>
      <c r="D159" s="280"/>
      <c r="E159" s="280"/>
      <c r="F159" s="280"/>
      <c r="G159" s="280"/>
      <c r="H159" s="280"/>
      <c r="I159" s="280"/>
      <c r="J159" s="170"/>
      <c r="K159" s="262"/>
      <c r="L159" s="262"/>
      <c r="M159" s="268"/>
      <c r="N159" s="268"/>
      <c r="O159" s="268"/>
      <c r="P159" s="293"/>
      <c r="Q159" s="293"/>
      <c r="R159" s="172"/>
      <c r="S159" s="281"/>
      <c r="T159" s="210">
        <f t="shared" si="0"/>
        <v>0</v>
      </c>
      <c r="U159" s="114"/>
      <c r="V159" s="114"/>
      <c r="W159" s="114"/>
      <c r="X159" s="114"/>
      <c r="Y159" s="114"/>
      <c r="Z159" s="114"/>
      <c r="AA159" s="114"/>
      <c r="AB159" s="114"/>
    </row>
    <row r="160" spans="1:28" ht="13.5" customHeight="1" thickBot="1">
      <c r="A160" s="309" t="s">
        <v>29</v>
      </c>
      <c r="B160" s="275">
        <v>200110</v>
      </c>
      <c r="C160" s="277" t="s">
        <v>30</v>
      </c>
      <c r="D160" s="278"/>
      <c r="E160" s="278"/>
      <c r="F160" s="278"/>
      <c r="G160" s="278"/>
      <c r="H160" s="278"/>
      <c r="I160" s="278"/>
      <c r="J160" s="169"/>
      <c r="K160" s="261"/>
      <c r="L160" s="261"/>
      <c r="M160" s="268"/>
      <c r="N160" s="268"/>
      <c r="O160" s="268"/>
      <c r="P160" s="293"/>
      <c r="Q160" s="293"/>
      <c r="R160" s="157"/>
      <c r="S160" s="281">
        <f>(J160+J161)*K160/100</f>
        <v>0</v>
      </c>
      <c r="T160" s="210"/>
      <c r="U160" s="114"/>
      <c r="V160" s="114"/>
      <c r="W160" s="114"/>
      <c r="X160" s="114"/>
      <c r="Y160" s="114"/>
      <c r="Z160" s="114"/>
      <c r="AA160" s="114"/>
      <c r="AB160" s="114"/>
    </row>
    <row r="161" spans="1:28" ht="13.5" customHeight="1" thickBot="1">
      <c r="A161" s="310"/>
      <c r="B161" s="276"/>
      <c r="C161" s="279"/>
      <c r="D161" s="280"/>
      <c r="E161" s="280"/>
      <c r="F161" s="280"/>
      <c r="G161" s="280"/>
      <c r="H161" s="280"/>
      <c r="I161" s="280"/>
      <c r="J161" s="170"/>
      <c r="K161" s="262"/>
      <c r="L161" s="262"/>
      <c r="M161" s="268"/>
      <c r="N161" s="268"/>
      <c r="O161" s="268"/>
      <c r="P161" s="293"/>
      <c r="Q161" s="293"/>
      <c r="R161" s="158"/>
      <c r="S161" s="281"/>
      <c r="T161" s="210"/>
      <c r="U161" s="114"/>
      <c r="V161" s="114"/>
      <c r="W161" s="114"/>
      <c r="X161" s="114"/>
      <c r="Y161" s="114"/>
      <c r="Z161" s="114"/>
      <c r="AA161" s="114"/>
      <c r="AB161" s="114"/>
    </row>
    <row r="162" spans="1:28" ht="13.5" customHeight="1" thickBot="1">
      <c r="A162" s="310"/>
      <c r="B162" s="275">
        <v>200111</v>
      </c>
      <c r="C162" s="277" t="s">
        <v>31</v>
      </c>
      <c r="D162" s="278"/>
      <c r="E162" s="278"/>
      <c r="F162" s="278"/>
      <c r="G162" s="278"/>
      <c r="H162" s="278"/>
      <c r="I162" s="278"/>
      <c r="J162" s="169"/>
      <c r="K162" s="261"/>
      <c r="L162" s="261"/>
      <c r="M162" s="268"/>
      <c r="N162" s="268"/>
      <c r="O162" s="268"/>
      <c r="P162" s="293"/>
      <c r="Q162" s="293"/>
      <c r="R162" s="159"/>
      <c r="S162" s="281">
        <f>(J162+J163)*K162/100</f>
        <v>0</v>
      </c>
      <c r="T162" s="210"/>
      <c r="U162" s="114"/>
      <c r="V162" s="114"/>
      <c r="W162" s="114"/>
      <c r="X162" s="114"/>
      <c r="Y162" s="114"/>
      <c r="Z162" s="114"/>
      <c r="AA162" s="114"/>
      <c r="AB162" s="114"/>
    </row>
    <row r="163" spans="1:28" ht="13.5" customHeight="1" thickBot="1">
      <c r="A163" s="311"/>
      <c r="B163" s="276"/>
      <c r="C163" s="279"/>
      <c r="D163" s="280"/>
      <c r="E163" s="280"/>
      <c r="F163" s="280"/>
      <c r="G163" s="280"/>
      <c r="H163" s="280"/>
      <c r="I163" s="280"/>
      <c r="J163" s="170"/>
      <c r="K163" s="262"/>
      <c r="L163" s="262"/>
      <c r="M163" s="268"/>
      <c r="N163" s="268"/>
      <c r="O163" s="268"/>
      <c r="P163" s="293"/>
      <c r="Q163" s="293"/>
      <c r="R163" s="157"/>
      <c r="S163" s="281"/>
      <c r="T163" s="210"/>
      <c r="U163" s="114"/>
      <c r="V163" s="114"/>
      <c r="W163" s="114"/>
      <c r="X163" s="114"/>
      <c r="Y163" s="114"/>
      <c r="Z163" s="114"/>
      <c r="AA163" s="114"/>
      <c r="AB163" s="114"/>
    </row>
    <row r="164" spans="1:28" ht="13.5" customHeight="1" thickBot="1">
      <c r="A164" s="309" t="s">
        <v>923</v>
      </c>
      <c r="B164" s="275">
        <v>200307</v>
      </c>
      <c r="C164" s="277" t="s">
        <v>34</v>
      </c>
      <c r="D164" s="278"/>
      <c r="E164" s="278"/>
      <c r="F164" s="278"/>
      <c r="G164" s="278"/>
      <c r="H164" s="278"/>
      <c r="I164" s="278"/>
      <c r="J164" s="169"/>
      <c r="K164" s="304">
        <v>40</v>
      </c>
      <c r="L164" s="304"/>
      <c r="M164" s="268"/>
      <c r="N164" s="268"/>
      <c r="O164" s="268"/>
      <c r="P164" s="293"/>
      <c r="Q164" s="293"/>
      <c r="R164" s="158"/>
      <c r="S164" s="281">
        <f>(J164+J165)*K164/100</f>
        <v>0</v>
      </c>
      <c r="T164" s="210"/>
      <c r="U164" s="114"/>
      <c r="V164" s="114"/>
      <c r="W164" s="114"/>
      <c r="X164" s="114"/>
      <c r="Y164" s="114"/>
      <c r="Z164" s="114"/>
      <c r="AA164" s="114"/>
      <c r="AB164" s="114"/>
    </row>
    <row r="165" spans="1:28" ht="13.5" customHeight="1" thickBot="1">
      <c r="A165" s="311"/>
      <c r="B165" s="276"/>
      <c r="C165" s="279"/>
      <c r="D165" s="280"/>
      <c r="E165" s="280"/>
      <c r="F165" s="280"/>
      <c r="G165" s="280"/>
      <c r="H165" s="280"/>
      <c r="I165" s="280"/>
      <c r="J165" s="170"/>
      <c r="K165" s="305"/>
      <c r="L165" s="305"/>
      <c r="M165" s="268"/>
      <c r="N165" s="268"/>
      <c r="O165" s="268"/>
      <c r="P165" s="293"/>
      <c r="Q165" s="293"/>
      <c r="R165" s="159"/>
      <c r="S165" s="281"/>
      <c r="T165" s="210"/>
      <c r="U165" s="114"/>
      <c r="V165" s="114"/>
      <c r="W165" s="114"/>
      <c r="X165" s="114"/>
      <c r="Y165" s="114"/>
      <c r="Z165" s="114"/>
      <c r="AA165" s="114"/>
      <c r="AB165" s="114"/>
    </row>
    <row r="166" spans="1:28" ht="13.5" customHeight="1" thickBot="1">
      <c r="A166" s="306" t="s">
        <v>924</v>
      </c>
      <c r="B166" s="275" t="s">
        <v>1</v>
      </c>
      <c r="C166" s="277" t="s">
        <v>32</v>
      </c>
      <c r="D166" s="278"/>
      <c r="E166" s="278"/>
      <c r="F166" s="278"/>
      <c r="G166" s="278"/>
      <c r="H166" s="278"/>
      <c r="I166" s="278"/>
      <c r="J166" s="169"/>
      <c r="K166" s="261"/>
      <c r="L166" s="261"/>
      <c r="M166" s="268"/>
      <c r="N166" s="268"/>
      <c r="O166" s="268"/>
      <c r="P166" s="293"/>
      <c r="Q166" s="293"/>
      <c r="R166" s="157"/>
      <c r="S166" s="281">
        <f>(J166+J167)*K166/100</f>
        <v>0</v>
      </c>
      <c r="T166" s="210"/>
      <c r="U166" s="114"/>
      <c r="V166" s="114"/>
      <c r="W166" s="114"/>
      <c r="X166" s="114"/>
      <c r="Y166" s="114"/>
      <c r="Z166" s="114"/>
      <c r="AA166" s="114"/>
      <c r="AB166" s="114"/>
    </row>
    <row r="167" spans="1:28" ht="13.5" customHeight="1" thickBot="1">
      <c r="A167" s="307"/>
      <c r="B167" s="276"/>
      <c r="C167" s="279"/>
      <c r="D167" s="280"/>
      <c r="E167" s="280"/>
      <c r="F167" s="280"/>
      <c r="G167" s="280"/>
      <c r="H167" s="280"/>
      <c r="I167" s="280"/>
      <c r="J167" s="170"/>
      <c r="K167" s="262"/>
      <c r="L167" s="262"/>
      <c r="M167" s="268"/>
      <c r="N167" s="268"/>
      <c r="O167" s="268"/>
      <c r="P167" s="293"/>
      <c r="Q167" s="293"/>
      <c r="R167" s="158"/>
      <c r="S167" s="281"/>
      <c r="T167" s="210"/>
      <c r="U167" s="114"/>
      <c r="V167" s="114"/>
      <c r="W167" s="114"/>
      <c r="X167" s="114"/>
      <c r="Y167" s="114"/>
      <c r="Z167" s="114"/>
      <c r="AA167" s="114"/>
      <c r="AB167" s="114"/>
    </row>
    <row r="168" spans="1:28" ht="13.5" customHeight="1" thickBot="1">
      <c r="A168" s="307"/>
      <c r="B168" s="275" t="s">
        <v>2</v>
      </c>
      <c r="C168" s="277" t="s">
        <v>33</v>
      </c>
      <c r="D168" s="278"/>
      <c r="E168" s="278"/>
      <c r="F168" s="278"/>
      <c r="G168" s="278"/>
      <c r="H168" s="278"/>
      <c r="I168" s="278"/>
      <c r="J168" s="169"/>
      <c r="K168" s="261"/>
      <c r="L168" s="261"/>
      <c r="M168" s="268"/>
      <c r="N168" s="268"/>
      <c r="O168" s="268"/>
      <c r="P168" s="293"/>
      <c r="Q168" s="293"/>
      <c r="R168" s="159"/>
      <c r="S168" s="281">
        <f>(J168+J169)*K168/100</f>
        <v>0</v>
      </c>
      <c r="T168" s="210"/>
      <c r="U168" s="114"/>
      <c r="V168" s="114"/>
      <c r="W168" s="114"/>
      <c r="X168" s="114"/>
      <c r="Y168" s="114"/>
      <c r="Z168" s="114"/>
      <c r="AA168" s="114"/>
      <c r="AB168" s="114"/>
    </row>
    <row r="169" spans="1:28" ht="13.5" customHeight="1" thickBot="1">
      <c r="A169" s="307"/>
      <c r="B169" s="276"/>
      <c r="C169" s="279"/>
      <c r="D169" s="280"/>
      <c r="E169" s="280"/>
      <c r="F169" s="280"/>
      <c r="G169" s="280"/>
      <c r="H169" s="280"/>
      <c r="I169" s="280"/>
      <c r="J169" s="170"/>
      <c r="K169" s="262"/>
      <c r="L169" s="262"/>
      <c r="M169" s="268"/>
      <c r="N169" s="268"/>
      <c r="O169" s="268"/>
      <c r="P169" s="293"/>
      <c r="Q169" s="293"/>
      <c r="R169" s="157"/>
      <c r="S169" s="281"/>
      <c r="T169" s="210"/>
      <c r="U169" s="114"/>
      <c r="V169" s="114"/>
      <c r="W169" s="114"/>
      <c r="X169" s="114"/>
      <c r="Y169" s="114"/>
      <c r="Z169" s="114"/>
      <c r="AA169" s="114"/>
      <c r="AB169" s="114"/>
    </row>
    <row r="170" spans="1:28" ht="13.5" customHeight="1" thickBot="1">
      <c r="A170" s="307"/>
      <c r="B170" s="275" t="s">
        <v>3</v>
      </c>
      <c r="C170" s="277" t="s">
        <v>1042</v>
      </c>
      <c r="D170" s="278"/>
      <c r="E170" s="278"/>
      <c r="F170" s="278"/>
      <c r="G170" s="278"/>
      <c r="H170" s="278"/>
      <c r="I170" s="278"/>
      <c r="J170" s="169"/>
      <c r="K170" s="261"/>
      <c r="L170" s="261"/>
      <c r="M170" s="268"/>
      <c r="N170" s="268"/>
      <c r="O170" s="268"/>
      <c r="P170" s="293"/>
      <c r="Q170" s="293"/>
      <c r="R170" s="158"/>
      <c r="S170" s="281">
        <f>(J170+J171)*K170/100</f>
        <v>0</v>
      </c>
      <c r="T170" s="210"/>
      <c r="U170" s="114"/>
      <c r="V170" s="114"/>
      <c r="W170" s="114"/>
      <c r="X170" s="114"/>
      <c r="Y170" s="114"/>
      <c r="Z170" s="114"/>
      <c r="AA170" s="114"/>
      <c r="AB170" s="114"/>
    </row>
    <row r="171" spans="1:28" ht="13.5" customHeight="1" thickBot="1">
      <c r="A171" s="307"/>
      <c r="B171" s="276"/>
      <c r="C171" s="279"/>
      <c r="D171" s="280"/>
      <c r="E171" s="280"/>
      <c r="F171" s="280"/>
      <c r="G171" s="280"/>
      <c r="H171" s="280"/>
      <c r="I171" s="280"/>
      <c r="J171" s="170"/>
      <c r="K171" s="262"/>
      <c r="L171" s="262"/>
      <c r="M171" s="268"/>
      <c r="N171" s="268"/>
      <c r="O171" s="268"/>
      <c r="P171" s="293"/>
      <c r="Q171" s="293"/>
      <c r="R171" s="159"/>
      <c r="S171" s="281"/>
      <c r="T171" s="210"/>
      <c r="U171" s="114"/>
      <c r="V171" s="114"/>
      <c r="W171" s="114"/>
      <c r="X171" s="114"/>
      <c r="Y171" s="114"/>
      <c r="Z171" s="114"/>
      <c r="AA171" s="114"/>
      <c r="AB171" s="114"/>
    </row>
    <row r="172" spans="1:28" ht="13.5" customHeight="1" thickBot="1">
      <c r="A172" s="307"/>
      <c r="B172" s="160"/>
      <c r="C172" s="277" t="s">
        <v>1041</v>
      </c>
      <c r="D172" s="278"/>
      <c r="E172" s="278"/>
      <c r="F172" s="278"/>
      <c r="G172" s="278"/>
      <c r="H172" s="278"/>
      <c r="I172" s="278"/>
      <c r="J172" s="169"/>
      <c r="K172" s="261"/>
      <c r="L172" s="261"/>
      <c r="M172" s="268"/>
      <c r="N172" s="268"/>
      <c r="O172" s="268"/>
      <c r="P172" s="293"/>
      <c r="Q172" s="293"/>
      <c r="R172" s="157"/>
      <c r="S172" s="281">
        <f>(J172+J173)*K172/100</f>
        <v>0</v>
      </c>
      <c r="T172" s="210"/>
      <c r="U172" s="114"/>
      <c r="V172" s="114"/>
      <c r="W172" s="114"/>
      <c r="X172" s="114"/>
      <c r="Y172" s="114"/>
      <c r="Z172" s="114"/>
      <c r="AA172" s="114"/>
      <c r="AB172" s="114"/>
    </row>
    <row r="173" spans="1:28" ht="13.5" customHeight="1" thickBot="1">
      <c r="A173" s="308"/>
      <c r="B173" s="161">
        <v>200136</v>
      </c>
      <c r="C173" s="279"/>
      <c r="D173" s="280"/>
      <c r="E173" s="280"/>
      <c r="F173" s="280"/>
      <c r="G173" s="280"/>
      <c r="H173" s="280"/>
      <c r="I173" s="280"/>
      <c r="J173" s="170"/>
      <c r="K173" s="262"/>
      <c r="L173" s="262"/>
      <c r="M173" s="268"/>
      <c r="N173" s="268"/>
      <c r="O173" s="268"/>
      <c r="P173" s="293"/>
      <c r="Q173" s="293"/>
      <c r="R173" s="158"/>
      <c r="S173" s="281"/>
      <c r="T173" s="210"/>
      <c r="U173" s="114"/>
      <c r="V173" s="114"/>
      <c r="W173" s="114"/>
      <c r="X173" s="114"/>
      <c r="Y173" s="114"/>
      <c r="Z173" s="114"/>
      <c r="AA173" s="114"/>
      <c r="AB173" s="114"/>
    </row>
    <row r="174" spans="1:28" ht="13.5" customHeight="1" thickBot="1">
      <c r="A174" s="302" t="s">
        <v>35</v>
      </c>
      <c r="B174" s="275" t="s">
        <v>4</v>
      </c>
      <c r="C174" s="277" t="s">
        <v>36</v>
      </c>
      <c r="D174" s="278"/>
      <c r="E174" s="278"/>
      <c r="F174" s="278"/>
      <c r="G174" s="278"/>
      <c r="H174" s="278"/>
      <c r="I174" s="278"/>
      <c r="J174" s="169"/>
      <c r="K174" s="261"/>
      <c r="L174" s="261"/>
      <c r="M174" s="268"/>
      <c r="N174" s="268"/>
      <c r="O174" s="268"/>
      <c r="P174" s="293"/>
      <c r="Q174" s="293"/>
      <c r="R174" s="159"/>
      <c r="S174" s="281">
        <f>(J174+J175)*K174/100</f>
        <v>0</v>
      </c>
      <c r="T174" s="210"/>
      <c r="U174" s="114"/>
      <c r="V174" s="114"/>
      <c r="W174" s="114"/>
      <c r="X174" s="114"/>
      <c r="Y174" s="114"/>
      <c r="Z174" s="114"/>
      <c r="AA174" s="114"/>
      <c r="AB174" s="114"/>
    </row>
    <row r="175" spans="1:28" ht="13.5" customHeight="1" thickBot="1">
      <c r="A175" s="302"/>
      <c r="B175" s="276"/>
      <c r="C175" s="279"/>
      <c r="D175" s="280"/>
      <c r="E175" s="280"/>
      <c r="F175" s="280"/>
      <c r="G175" s="280"/>
      <c r="H175" s="280"/>
      <c r="I175" s="280"/>
      <c r="J175" s="170"/>
      <c r="K175" s="262"/>
      <c r="L175" s="262"/>
      <c r="M175" s="268"/>
      <c r="N175" s="268"/>
      <c r="O175" s="268"/>
      <c r="P175" s="293"/>
      <c r="Q175" s="293"/>
      <c r="R175" s="157"/>
      <c r="S175" s="281"/>
      <c r="T175" s="210"/>
      <c r="U175" s="114"/>
      <c r="V175" s="114"/>
      <c r="W175" s="114"/>
      <c r="X175" s="114"/>
      <c r="Y175" s="114"/>
      <c r="Z175" s="114"/>
      <c r="AA175" s="114"/>
      <c r="AB175" s="114"/>
    </row>
    <row r="176" spans="1:28" ht="13.5" customHeight="1" thickBot="1">
      <c r="A176" s="302"/>
      <c r="B176" s="275">
        <v>200132</v>
      </c>
      <c r="C176" s="277" t="s">
        <v>37</v>
      </c>
      <c r="D176" s="278"/>
      <c r="E176" s="278"/>
      <c r="F176" s="278"/>
      <c r="G176" s="278"/>
      <c r="H176" s="278"/>
      <c r="I176" s="278"/>
      <c r="J176" s="169"/>
      <c r="K176" s="261"/>
      <c r="L176" s="261"/>
      <c r="M176" s="268"/>
      <c r="N176" s="268"/>
      <c r="O176" s="268"/>
      <c r="P176" s="293"/>
      <c r="Q176" s="293"/>
      <c r="R176" s="158"/>
      <c r="S176" s="281">
        <f>(J176+J177)*K176/100</f>
        <v>0</v>
      </c>
      <c r="T176" s="210"/>
      <c r="U176" s="114"/>
      <c r="V176" s="114"/>
      <c r="W176" s="114"/>
      <c r="X176" s="114"/>
      <c r="Y176" s="114"/>
      <c r="Z176" s="114"/>
      <c r="AA176" s="114"/>
      <c r="AB176" s="114"/>
    </row>
    <row r="177" spans="1:28" ht="13.5" customHeight="1" thickBot="1">
      <c r="A177" s="303"/>
      <c r="B177" s="276"/>
      <c r="C177" s="279"/>
      <c r="D177" s="280"/>
      <c r="E177" s="280"/>
      <c r="F177" s="280"/>
      <c r="G177" s="280"/>
      <c r="H177" s="280"/>
      <c r="I177" s="280"/>
      <c r="J177" s="170"/>
      <c r="K177" s="262"/>
      <c r="L177" s="262"/>
      <c r="M177" s="268"/>
      <c r="N177" s="268"/>
      <c r="O177" s="268"/>
      <c r="P177" s="293"/>
      <c r="Q177" s="293"/>
      <c r="R177" s="159"/>
      <c r="S177" s="281"/>
      <c r="T177" s="210"/>
      <c r="U177" s="114"/>
      <c r="V177" s="114"/>
      <c r="W177" s="114"/>
      <c r="X177" s="114"/>
      <c r="Y177" s="114"/>
      <c r="Z177" s="114"/>
      <c r="AA177" s="114"/>
      <c r="AB177" s="114"/>
    </row>
    <row r="178" spans="1:28" ht="13.5" customHeight="1" thickBot="1">
      <c r="A178" s="285" t="s">
        <v>38</v>
      </c>
      <c r="B178" s="275" t="s">
        <v>5</v>
      </c>
      <c r="C178" s="277" t="s">
        <v>39</v>
      </c>
      <c r="D178" s="278"/>
      <c r="E178" s="278"/>
      <c r="F178" s="278"/>
      <c r="G178" s="278"/>
      <c r="H178" s="278"/>
      <c r="I178" s="278"/>
      <c r="J178" s="169"/>
      <c r="K178" s="261"/>
      <c r="L178" s="261"/>
      <c r="M178" s="268"/>
      <c r="N178" s="268"/>
      <c r="O178" s="268"/>
      <c r="P178" s="293"/>
      <c r="Q178" s="293"/>
      <c r="R178" s="157"/>
      <c r="S178" s="281">
        <f>(J178+J179)*K178/100</f>
        <v>0</v>
      </c>
      <c r="T178" s="210"/>
      <c r="U178" s="114"/>
      <c r="V178" s="114"/>
      <c r="W178" s="114"/>
      <c r="X178" s="114"/>
      <c r="Y178" s="114"/>
      <c r="Z178" s="114"/>
      <c r="AA178" s="114"/>
      <c r="AB178" s="114"/>
    </row>
    <row r="179" spans="1:28" ht="13.5" customHeight="1" thickBot="1">
      <c r="A179" s="286"/>
      <c r="B179" s="276"/>
      <c r="C179" s="279"/>
      <c r="D179" s="280"/>
      <c r="E179" s="280"/>
      <c r="F179" s="280"/>
      <c r="G179" s="280"/>
      <c r="H179" s="280"/>
      <c r="I179" s="280"/>
      <c r="J179" s="170"/>
      <c r="K179" s="262"/>
      <c r="L179" s="262"/>
      <c r="M179" s="268"/>
      <c r="N179" s="268"/>
      <c r="O179" s="268"/>
      <c r="P179" s="293"/>
      <c r="Q179" s="293"/>
      <c r="R179" s="158"/>
      <c r="S179" s="281"/>
      <c r="T179" s="210"/>
      <c r="U179" s="114"/>
      <c r="V179" s="114"/>
      <c r="W179" s="114"/>
      <c r="X179" s="114"/>
      <c r="Y179" s="114"/>
      <c r="Z179" s="114"/>
      <c r="AA179" s="114"/>
      <c r="AB179" s="114"/>
    </row>
    <row r="180" spans="1:28" ht="13.5" customHeight="1" thickBot="1">
      <c r="A180" s="286"/>
      <c r="B180" s="275" t="s">
        <v>6</v>
      </c>
      <c r="C180" s="277" t="s">
        <v>40</v>
      </c>
      <c r="D180" s="278"/>
      <c r="E180" s="278"/>
      <c r="F180" s="278"/>
      <c r="G180" s="278"/>
      <c r="H180" s="278"/>
      <c r="I180" s="278"/>
      <c r="J180" s="169"/>
      <c r="K180" s="261"/>
      <c r="L180" s="261"/>
      <c r="M180" s="268"/>
      <c r="N180" s="268"/>
      <c r="O180" s="268"/>
      <c r="P180" s="293"/>
      <c r="Q180" s="293"/>
      <c r="R180" s="159"/>
      <c r="S180" s="281">
        <f>(J180+J181)*K180/100</f>
        <v>0</v>
      </c>
      <c r="T180" s="210"/>
      <c r="U180" s="114"/>
      <c r="V180" s="114"/>
      <c r="W180" s="114"/>
      <c r="X180" s="114"/>
      <c r="Y180" s="114"/>
      <c r="Z180" s="114"/>
      <c r="AA180" s="114"/>
      <c r="AB180" s="114"/>
    </row>
    <row r="181" spans="1:28" ht="13.5" customHeight="1" thickBot="1">
      <c r="A181" s="301"/>
      <c r="B181" s="276"/>
      <c r="C181" s="279"/>
      <c r="D181" s="280"/>
      <c r="E181" s="280"/>
      <c r="F181" s="280"/>
      <c r="G181" s="280"/>
      <c r="H181" s="280"/>
      <c r="I181" s="280"/>
      <c r="J181" s="170"/>
      <c r="K181" s="262"/>
      <c r="L181" s="262"/>
      <c r="M181" s="268"/>
      <c r="N181" s="268"/>
      <c r="O181" s="268"/>
      <c r="P181" s="293"/>
      <c r="Q181" s="293"/>
      <c r="R181" s="157"/>
      <c r="S181" s="281"/>
      <c r="T181" s="210"/>
      <c r="U181" s="114"/>
      <c r="V181" s="114"/>
      <c r="W181" s="114"/>
      <c r="X181" s="114"/>
      <c r="Y181" s="114"/>
      <c r="Z181" s="114"/>
      <c r="AA181" s="114"/>
      <c r="AB181" s="114"/>
    </row>
    <row r="182" spans="1:28" ht="13.5" customHeight="1" thickBot="1">
      <c r="A182" s="285" t="s">
        <v>41</v>
      </c>
      <c r="B182" s="275" t="s">
        <v>7</v>
      </c>
      <c r="C182" s="277" t="s">
        <v>42</v>
      </c>
      <c r="D182" s="278"/>
      <c r="E182" s="278"/>
      <c r="F182" s="278"/>
      <c r="G182" s="278"/>
      <c r="H182" s="278"/>
      <c r="I182" s="278"/>
      <c r="J182" s="169"/>
      <c r="K182" s="261"/>
      <c r="L182" s="261"/>
      <c r="M182" s="268"/>
      <c r="N182" s="268"/>
      <c r="O182" s="268"/>
      <c r="P182" s="293"/>
      <c r="Q182" s="293"/>
      <c r="R182" s="158"/>
      <c r="S182" s="281">
        <f>(J182+J183)*K182/100</f>
        <v>0</v>
      </c>
      <c r="T182" s="210"/>
      <c r="U182" s="114"/>
      <c r="V182" s="114"/>
      <c r="W182" s="114"/>
      <c r="X182" s="114"/>
      <c r="Y182" s="114"/>
      <c r="Z182" s="114"/>
      <c r="AA182" s="114"/>
      <c r="AB182" s="114"/>
    </row>
    <row r="183" spans="1:28" ht="13.5" customHeight="1" thickBot="1">
      <c r="A183" s="286"/>
      <c r="B183" s="276"/>
      <c r="C183" s="279"/>
      <c r="D183" s="280"/>
      <c r="E183" s="280"/>
      <c r="F183" s="280"/>
      <c r="G183" s="280"/>
      <c r="H183" s="280"/>
      <c r="I183" s="280"/>
      <c r="J183" s="170"/>
      <c r="K183" s="262"/>
      <c r="L183" s="262"/>
      <c r="M183" s="268"/>
      <c r="N183" s="268"/>
      <c r="O183" s="268"/>
      <c r="P183" s="293"/>
      <c r="Q183" s="293"/>
      <c r="R183" s="159"/>
      <c r="S183" s="281"/>
      <c r="T183" s="210"/>
      <c r="U183" s="114"/>
      <c r="V183" s="114"/>
      <c r="W183" s="114"/>
      <c r="X183" s="114"/>
      <c r="Y183" s="114"/>
      <c r="Z183" s="114"/>
      <c r="AA183" s="114"/>
      <c r="AB183" s="114"/>
    </row>
    <row r="184" spans="1:28" ht="13.5" customHeight="1" thickBot="1">
      <c r="A184" s="286"/>
      <c r="B184" s="300">
        <v>200134</v>
      </c>
      <c r="C184" s="298" t="s">
        <v>43</v>
      </c>
      <c r="D184" s="299"/>
      <c r="E184" s="299"/>
      <c r="F184" s="299"/>
      <c r="G184" s="299"/>
      <c r="H184" s="299"/>
      <c r="I184" s="299"/>
      <c r="J184" s="169"/>
      <c r="K184" s="261"/>
      <c r="L184" s="261"/>
      <c r="M184" s="268"/>
      <c r="N184" s="268"/>
      <c r="O184" s="268"/>
      <c r="P184" s="293"/>
      <c r="Q184" s="293"/>
      <c r="R184" s="157"/>
      <c r="S184" s="281">
        <f>(J184+J185)*K184/100</f>
        <v>0</v>
      </c>
      <c r="T184" s="210"/>
      <c r="U184" s="114"/>
      <c r="V184" s="114"/>
      <c r="W184" s="114"/>
      <c r="X184" s="114"/>
      <c r="Y184" s="114"/>
      <c r="Z184" s="114"/>
      <c r="AA184" s="114"/>
      <c r="AB184" s="114"/>
    </row>
    <row r="185" spans="1:28" ht="13.5" customHeight="1" thickBot="1">
      <c r="A185" s="301"/>
      <c r="B185" s="300"/>
      <c r="C185" s="298"/>
      <c r="D185" s="299"/>
      <c r="E185" s="299"/>
      <c r="F185" s="299"/>
      <c r="G185" s="299"/>
      <c r="H185" s="299"/>
      <c r="I185" s="299"/>
      <c r="J185" s="170"/>
      <c r="K185" s="262"/>
      <c r="L185" s="262"/>
      <c r="M185" s="268"/>
      <c r="N185" s="268"/>
      <c r="O185" s="268"/>
      <c r="P185" s="293"/>
      <c r="Q185" s="293"/>
      <c r="R185" s="158"/>
      <c r="S185" s="281"/>
      <c r="T185" s="210"/>
      <c r="U185" s="114"/>
      <c r="V185" s="114"/>
      <c r="W185" s="114"/>
      <c r="X185" s="114"/>
      <c r="Y185" s="114"/>
      <c r="Z185" s="114"/>
      <c r="AA185" s="114"/>
      <c r="AB185" s="114"/>
    </row>
    <row r="186" spans="1:28" ht="13.5" customHeight="1" thickBot="1">
      <c r="A186" s="285" t="s">
        <v>44</v>
      </c>
      <c r="B186" s="275" t="s">
        <v>8</v>
      </c>
      <c r="C186" s="277" t="s">
        <v>45</v>
      </c>
      <c r="D186" s="278"/>
      <c r="E186" s="278"/>
      <c r="F186" s="278"/>
      <c r="G186" s="278"/>
      <c r="H186" s="278"/>
      <c r="I186" s="278"/>
      <c r="J186" s="169"/>
      <c r="K186" s="261"/>
      <c r="L186" s="261"/>
      <c r="M186" s="268"/>
      <c r="N186" s="268"/>
      <c r="O186" s="268"/>
      <c r="P186" s="293"/>
      <c r="Q186" s="293"/>
      <c r="R186" s="159"/>
      <c r="S186" s="281">
        <f>(J186+J187)*K186/100</f>
        <v>0</v>
      </c>
      <c r="T186" s="210"/>
      <c r="U186" s="114"/>
      <c r="V186" s="114"/>
      <c r="W186" s="114"/>
      <c r="X186" s="114"/>
      <c r="Y186" s="114"/>
      <c r="Z186" s="114"/>
      <c r="AA186" s="114"/>
      <c r="AB186" s="114"/>
    </row>
    <row r="187" spans="1:28" ht="13.5" customHeight="1" thickBot="1">
      <c r="A187" s="286"/>
      <c r="B187" s="276"/>
      <c r="C187" s="279"/>
      <c r="D187" s="280"/>
      <c r="E187" s="280"/>
      <c r="F187" s="280"/>
      <c r="G187" s="280"/>
      <c r="H187" s="280"/>
      <c r="I187" s="280"/>
      <c r="J187" s="170"/>
      <c r="K187" s="262"/>
      <c r="L187" s="262"/>
      <c r="M187" s="268"/>
      <c r="N187" s="268"/>
      <c r="O187" s="268"/>
      <c r="P187" s="293"/>
      <c r="Q187" s="293"/>
      <c r="R187" s="157"/>
      <c r="S187" s="281"/>
      <c r="T187" s="210"/>
      <c r="U187" s="114"/>
      <c r="V187" s="114"/>
      <c r="W187" s="114"/>
      <c r="X187" s="114"/>
      <c r="Y187" s="114"/>
      <c r="Z187" s="114"/>
      <c r="AA187" s="114"/>
      <c r="AB187" s="114"/>
    </row>
    <row r="188" spans="1:28" ht="13.5" customHeight="1" thickBot="1">
      <c r="A188" s="286"/>
      <c r="B188" s="275">
        <v>200128</v>
      </c>
      <c r="C188" s="277" t="s">
        <v>46</v>
      </c>
      <c r="D188" s="278"/>
      <c r="E188" s="278"/>
      <c r="F188" s="278"/>
      <c r="G188" s="278"/>
      <c r="H188" s="278"/>
      <c r="I188" s="278"/>
      <c r="J188" s="169"/>
      <c r="K188" s="261"/>
      <c r="L188" s="261"/>
      <c r="M188" s="268"/>
      <c r="N188" s="268"/>
      <c r="O188" s="268"/>
      <c r="P188" s="293"/>
      <c r="Q188" s="293"/>
      <c r="R188" s="158"/>
      <c r="S188" s="281">
        <f>(J188+J189)*K188/100</f>
        <v>0</v>
      </c>
      <c r="T188" s="210"/>
      <c r="U188" s="114"/>
      <c r="V188" s="114"/>
      <c r="W188" s="114"/>
      <c r="X188" s="114"/>
      <c r="Y188" s="114"/>
      <c r="Z188" s="114"/>
      <c r="AA188" s="114"/>
      <c r="AB188" s="114"/>
    </row>
    <row r="189" spans="1:28" ht="13.5" customHeight="1" thickBot="1">
      <c r="A189" s="301"/>
      <c r="B189" s="276"/>
      <c r="C189" s="279"/>
      <c r="D189" s="280"/>
      <c r="E189" s="280"/>
      <c r="F189" s="280"/>
      <c r="G189" s="280"/>
      <c r="H189" s="280"/>
      <c r="I189" s="280"/>
      <c r="J189" s="170"/>
      <c r="K189" s="262"/>
      <c r="L189" s="262"/>
      <c r="M189" s="268"/>
      <c r="N189" s="268"/>
      <c r="O189" s="268"/>
      <c r="P189" s="293"/>
      <c r="Q189" s="293"/>
      <c r="R189" s="159"/>
      <c r="S189" s="281"/>
      <c r="T189" s="210"/>
      <c r="U189" s="114"/>
      <c r="V189" s="114"/>
      <c r="W189" s="114"/>
      <c r="X189" s="114"/>
      <c r="Y189" s="114"/>
      <c r="Z189" s="114"/>
      <c r="AA189" s="114"/>
      <c r="AB189" s="114"/>
    </row>
    <row r="190" spans="1:28" ht="13.5" customHeight="1" thickBot="1">
      <c r="A190" s="285" t="s">
        <v>47</v>
      </c>
      <c r="B190" s="275" t="s">
        <v>9</v>
      </c>
      <c r="C190" s="277" t="s">
        <v>1043</v>
      </c>
      <c r="D190" s="278"/>
      <c r="E190" s="278"/>
      <c r="F190" s="278"/>
      <c r="G190" s="278"/>
      <c r="H190" s="278"/>
      <c r="I190" s="278"/>
      <c r="J190" s="169"/>
      <c r="K190" s="261"/>
      <c r="L190" s="261"/>
      <c r="M190" s="268"/>
      <c r="N190" s="268"/>
      <c r="O190" s="268"/>
      <c r="P190" s="293"/>
      <c r="Q190" s="293"/>
      <c r="R190" s="157"/>
      <c r="S190" s="281">
        <f>(J190+J191)*K190/100</f>
        <v>0</v>
      </c>
      <c r="T190" s="210"/>
      <c r="U190" s="114"/>
      <c r="V190" s="114"/>
      <c r="W190" s="114"/>
      <c r="X190" s="114"/>
      <c r="Y190" s="114"/>
      <c r="Z190" s="114"/>
      <c r="AA190" s="114"/>
      <c r="AB190" s="114"/>
    </row>
    <row r="191" spans="1:28" ht="13.5" customHeight="1" thickBot="1">
      <c r="A191" s="286"/>
      <c r="B191" s="276"/>
      <c r="C191" s="279"/>
      <c r="D191" s="280"/>
      <c r="E191" s="280"/>
      <c r="F191" s="280"/>
      <c r="G191" s="280"/>
      <c r="H191" s="280"/>
      <c r="I191" s="280"/>
      <c r="J191" s="170"/>
      <c r="K191" s="262"/>
      <c r="L191" s="262"/>
      <c r="M191" s="268"/>
      <c r="N191" s="268"/>
      <c r="O191" s="268"/>
      <c r="P191" s="293"/>
      <c r="Q191" s="293"/>
      <c r="R191" s="158"/>
      <c r="S191" s="281"/>
      <c r="T191" s="210"/>
      <c r="U191" s="114"/>
      <c r="V191" s="114"/>
      <c r="W191" s="114"/>
      <c r="X191" s="114"/>
      <c r="Y191" s="114"/>
      <c r="Z191" s="114"/>
      <c r="AA191" s="114"/>
      <c r="AB191" s="114"/>
    </row>
    <row r="192" spans="1:28" ht="13.5" customHeight="1" thickBot="1">
      <c r="A192" s="286"/>
      <c r="B192" s="275">
        <v>200125</v>
      </c>
      <c r="C192" s="277" t="s">
        <v>1044</v>
      </c>
      <c r="D192" s="278"/>
      <c r="E192" s="278"/>
      <c r="F192" s="278"/>
      <c r="G192" s="278"/>
      <c r="H192" s="278"/>
      <c r="I192" s="278"/>
      <c r="J192" s="169"/>
      <c r="K192" s="261"/>
      <c r="L192" s="261"/>
      <c r="M192" s="268"/>
      <c r="N192" s="268"/>
      <c r="O192" s="268"/>
      <c r="P192" s="293"/>
      <c r="Q192" s="293"/>
      <c r="R192" s="159"/>
      <c r="S192" s="281">
        <f>(J192+J193)*K192/100</f>
        <v>0</v>
      </c>
      <c r="T192" s="210"/>
      <c r="U192" s="114"/>
      <c r="V192" s="114"/>
      <c r="W192" s="114"/>
      <c r="X192" s="114"/>
      <c r="Y192" s="114"/>
      <c r="Z192" s="114"/>
      <c r="AA192" s="114"/>
      <c r="AB192" s="114"/>
    </row>
    <row r="193" spans="1:28" ht="13.5" customHeight="1" thickBot="1">
      <c r="A193" s="301"/>
      <c r="B193" s="276"/>
      <c r="C193" s="279"/>
      <c r="D193" s="280"/>
      <c r="E193" s="280"/>
      <c r="F193" s="280"/>
      <c r="G193" s="280"/>
      <c r="H193" s="280"/>
      <c r="I193" s="280"/>
      <c r="J193" s="170"/>
      <c r="K193" s="262"/>
      <c r="L193" s="262"/>
      <c r="M193" s="268"/>
      <c r="N193" s="268"/>
      <c r="O193" s="268"/>
      <c r="P193" s="293"/>
      <c r="Q193" s="293"/>
      <c r="R193" s="157"/>
      <c r="S193" s="281"/>
      <c r="T193" s="210"/>
      <c r="U193" s="114"/>
      <c r="V193" s="114"/>
      <c r="W193" s="114"/>
      <c r="X193" s="114"/>
      <c r="Y193" s="114"/>
      <c r="Z193" s="114"/>
      <c r="AA193" s="114"/>
      <c r="AB193" s="114"/>
    </row>
    <row r="194" spans="1:28" ht="13.5" customHeight="1" thickBot="1">
      <c r="A194" s="285" t="s">
        <v>939</v>
      </c>
      <c r="B194" s="287"/>
      <c r="C194" s="289"/>
      <c r="D194" s="290"/>
      <c r="E194" s="290"/>
      <c r="F194" s="290"/>
      <c r="G194" s="290"/>
      <c r="H194" s="290"/>
      <c r="I194" s="290"/>
      <c r="J194" s="169"/>
      <c r="K194" s="261"/>
      <c r="L194" s="261"/>
      <c r="M194" s="268"/>
      <c r="N194" s="268"/>
      <c r="O194" s="268"/>
      <c r="P194" s="293"/>
      <c r="Q194" s="293"/>
      <c r="R194" s="159"/>
      <c r="S194" s="281">
        <f>(J194+J195)*K194/100</f>
        <v>0</v>
      </c>
      <c r="T194" s="210"/>
      <c r="U194" s="114"/>
      <c r="V194" s="114"/>
      <c r="W194" s="114"/>
      <c r="X194" s="114"/>
      <c r="Y194" s="114"/>
      <c r="Z194" s="114"/>
      <c r="AA194" s="114"/>
      <c r="AB194" s="114"/>
    </row>
    <row r="195" spans="1:28" ht="13.5" customHeight="1" thickBot="1">
      <c r="A195" s="286"/>
      <c r="B195" s="288"/>
      <c r="C195" s="291"/>
      <c r="D195" s="292"/>
      <c r="E195" s="292"/>
      <c r="F195" s="292"/>
      <c r="G195" s="292"/>
      <c r="H195" s="292"/>
      <c r="I195" s="292"/>
      <c r="J195" s="170"/>
      <c r="K195" s="262"/>
      <c r="L195" s="262"/>
      <c r="M195" s="268"/>
      <c r="N195" s="268"/>
      <c r="O195" s="268"/>
      <c r="P195" s="293"/>
      <c r="Q195" s="293"/>
      <c r="R195" s="157"/>
      <c r="S195" s="281"/>
      <c r="T195" s="210"/>
      <c r="U195" s="114"/>
      <c r="V195" s="114"/>
      <c r="W195" s="114"/>
      <c r="X195" s="114"/>
      <c r="Y195" s="114"/>
      <c r="Z195" s="114"/>
      <c r="AA195" s="114"/>
      <c r="AB195" s="114"/>
    </row>
    <row r="196" spans="1:28" ht="13.5" thickBot="1">
      <c r="A196" s="443" t="s">
        <v>53</v>
      </c>
      <c r="B196" s="444"/>
      <c r="C196" s="162"/>
      <c r="D196" s="162"/>
      <c r="E196" s="162"/>
      <c r="F196" s="162"/>
      <c r="G196" s="162"/>
      <c r="H196" s="162"/>
      <c r="I196" s="163"/>
      <c r="J196" s="434">
        <f>SUM(J132:J147)+D73</f>
        <v>0</v>
      </c>
      <c r="K196" s="436"/>
      <c r="L196" s="436"/>
      <c r="M196" s="437"/>
      <c r="N196" s="432" t="s">
        <v>936</v>
      </c>
      <c r="O196" s="433"/>
      <c r="P196" s="9"/>
      <c r="Q196" s="9"/>
      <c r="R196" s="9"/>
      <c r="S196" s="114"/>
      <c r="T196" s="114"/>
      <c r="U196" s="114"/>
      <c r="V196" s="114"/>
      <c r="W196" s="114"/>
      <c r="X196" s="114"/>
      <c r="Y196" s="114"/>
      <c r="Z196" s="114"/>
      <c r="AA196" s="114"/>
      <c r="AB196" s="114"/>
    </row>
    <row r="197" spans="1:28" ht="13.5" thickBot="1">
      <c r="A197" s="443" t="s">
        <v>54</v>
      </c>
      <c r="B197" s="444"/>
      <c r="C197" s="164"/>
      <c r="D197" s="164"/>
      <c r="E197" s="164"/>
      <c r="F197" s="164"/>
      <c r="G197" s="164"/>
      <c r="H197" s="164"/>
      <c r="I197" s="165"/>
      <c r="J197" s="265">
        <f>SUM(J148:J195)-D73</f>
        <v>0</v>
      </c>
      <c r="K197" s="438"/>
      <c r="L197" s="438"/>
      <c r="M197" s="439"/>
      <c r="N197" s="434"/>
      <c r="O197" s="435"/>
      <c r="P197" s="9"/>
      <c r="Q197" s="9"/>
      <c r="R197" s="9"/>
      <c r="S197" s="114"/>
      <c r="T197" s="114"/>
      <c r="U197" s="114"/>
      <c r="V197" s="114"/>
      <c r="W197" s="114"/>
      <c r="X197" s="114"/>
      <c r="Y197" s="114"/>
      <c r="Z197" s="114"/>
      <c r="AA197" s="114"/>
      <c r="AB197" s="114"/>
    </row>
    <row r="198" spans="1:28" ht="13.5" customHeight="1" thickBot="1">
      <c r="A198" s="445" t="s">
        <v>1017</v>
      </c>
      <c r="B198" s="446"/>
      <c r="C198" s="164"/>
      <c r="D198" s="164"/>
      <c r="E198" s="164"/>
      <c r="F198" s="164"/>
      <c r="G198" s="164"/>
      <c r="H198" s="164"/>
      <c r="I198" s="165"/>
      <c r="J198" s="265">
        <f>SUM(S132:S195)</f>
        <v>0</v>
      </c>
      <c r="K198" s="266"/>
      <c r="L198" s="266"/>
      <c r="M198" s="267"/>
      <c r="N198" s="263">
        <f>IF(J199=0,0,J198/J199)</f>
        <v>0</v>
      </c>
      <c r="O198" s="264"/>
      <c r="P198" s="9"/>
      <c r="Q198" s="9"/>
      <c r="R198" s="9"/>
      <c r="S198" s="114"/>
      <c r="T198" s="114"/>
      <c r="U198" s="114"/>
      <c r="V198" s="114"/>
      <c r="W198" s="114"/>
      <c r="X198" s="114"/>
      <c r="Y198" s="114"/>
      <c r="Z198" s="114"/>
      <c r="AA198" s="114"/>
      <c r="AB198" s="114"/>
    </row>
    <row r="199" spans="1:28" ht="16.5" thickBot="1">
      <c r="A199" s="445" t="s">
        <v>52</v>
      </c>
      <c r="B199" s="446"/>
      <c r="C199" s="164"/>
      <c r="D199" s="164"/>
      <c r="E199" s="164"/>
      <c r="F199" s="164"/>
      <c r="G199" s="164"/>
      <c r="H199" s="164"/>
      <c r="I199" s="165"/>
      <c r="J199" s="282">
        <f>J196+J197</f>
        <v>0</v>
      </c>
      <c r="K199" s="283"/>
      <c r="L199" s="283"/>
      <c r="M199" s="284"/>
      <c r="N199" s="9"/>
      <c r="O199" s="9"/>
      <c r="P199" s="9"/>
      <c r="Q199" s="9"/>
      <c r="R199" s="9"/>
      <c r="S199" s="114"/>
      <c r="T199" s="114"/>
      <c r="U199" s="114"/>
      <c r="V199" s="114"/>
      <c r="W199" s="114"/>
      <c r="X199" s="114"/>
      <c r="Y199" s="114"/>
      <c r="Z199" s="114"/>
      <c r="AA199" s="114"/>
      <c r="AB199" s="114"/>
    </row>
    <row r="200" spans="1:28" ht="15.75">
      <c r="A200" s="396" t="s">
        <v>91</v>
      </c>
      <c r="B200" s="396"/>
      <c r="C200" s="396"/>
      <c r="D200" s="396"/>
      <c r="E200" s="396"/>
      <c r="F200" s="396"/>
      <c r="G200" s="166"/>
      <c r="H200" s="9"/>
      <c r="I200" s="9"/>
      <c r="J200" s="396" t="s">
        <v>92</v>
      </c>
      <c r="K200" s="396"/>
      <c r="L200" s="396"/>
      <c r="M200" s="396"/>
      <c r="N200" s="396"/>
      <c r="O200" s="396"/>
      <c r="P200" s="396"/>
      <c r="Q200" s="396"/>
      <c r="R200" s="9"/>
      <c r="S200" s="114"/>
      <c r="T200" s="114"/>
      <c r="U200" s="114"/>
      <c r="V200" s="114"/>
      <c r="W200" s="114"/>
      <c r="X200" s="114"/>
      <c r="Y200" s="114"/>
      <c r="Z200" s="114"/>
      <c r="AA200" s="114"/>
      <c r="AB200" s="114"/>
    </row>
    <row r="201" spans="1:28" ht="12.75">
      <c r="A201" s="167" t="s">
        <v>953</v>
      </c>
      <c r="B201" s="223"/>
      <c r="C201" s="392"/>
      <c r="D201" s="392"/>
      <c r="E201" s="392"/>
      <c r="F201" s="15" t="s">
        <v>954</v>
      </c>
      <c r="G201" s="11"/>
      <c r="H201" s="167"/>
      <c r="I201" s="167" t="s">
        <v>953</v>
      </c>
      <c r="J201" s="392"/>
      <c r="K201" s="392"/>
      <c r="L201" s="392"/>
      <c r="M201" s="392"/>
      <c r="N201" s="392"/>
      <c r="O201" s="392"/>
      <c r="P201" s="392"/>
      <c r="Q201" s="392"/>
      <c r="R201" s="168" t="s">
        <v>954</v>
      </c>
      <c r="S201" s="114"/>
      <c r="T201" s="114"/>
      <c r="U201" s="114"/>
      <c r="V201" s="114"/>
      <c r="W201" s="114"/>
      <c r="X201" s="114"/>
      <c r="Y201" s="114"/>
      <c r="Z201" s="114"/>
      <c r="AA201" s="114"/>
      <c r="AB201" s="114"/>
    </row>
    <row r="202" spans="1:28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114"/>
      <c r="T202" s="114"/>
      <c r="U202" s="114"/>
      <c r="V202" s="114"/>
      <c r="W202" s="114"/>
      <c r="X202" s="114"/>
      <c r="Y202" s="114"/>
      <c r="Z202" s="114"/>
      <c r="AA202" s="114"/>
      <c r="AB202" s="114"/>
    </row>
    <row r="203" spans="1:28" ht="12.75">
      <c r="A203" s="114"/>
      <c r="B203" s="114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  <c r="Y203" s="114"/>
      <c r="Z203" s="114"/>
      <c r="AA203" s="114"/>
      <c r="AB203" s="114"/>
    </row>
    <row r="204" spans="1:28" ht="12.75">
      <c r="A204" s="114"/>
      <c r="B204" s="114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  <c r="Y204" s="114"/>
      <c r="Z204" s="114"/>
      <c r="AA204" s="114"/>
      <c r="AB204" s="114"/>
    </row>
    <row r="205" spans="1:28" ht="12.75">
      <c r="A205" s="114"/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  <c r="AA205" s="114"/>
      <c r="AB205" s="114"/>
    </row>
    <row r="206" spans="1:28" ht="12.75">
      <c r="A206" s="114"/>
      <c r="B206" s="114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  <c r="Y206" s="114"/>
      <c r="Z206" s="114"/>
      <c r="AA206" s="114"/>
      <c r="AB206" s="114"/>
    </row>
    <row r="207" spans="1:28" ht="12.75">
      <c r="A207" s="114"/>
      <c r="B207" s="114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  <c r="Y207" s="114"/>
      <c r="Z207" s="114"/>
      <c r="AA207" s="114"/>
      <c r="AB207" s="114"/>
    </row>
    <row r="208" spans="1:28" ht="12.75">
      <c r="A208" s="114"/>
      <c r="B208" s="114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  <c r="Y208" s="114"/>
      <c r="Z208" s="114"/>
      <c r="AA208" s="114"/>
      <c r="AB208" s="114"/>
    </row>
    <row r="209" spans="1:28" ht="12.75">
      <c r="A209" s="114"/>
      <c r="B209" s="114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  <c r="Y209" s="114"/>
      <c r="Z209" s="114"/>
      <c r="AA209" s="114"/>
      <c r="AB209" s="114"/>
    </row>
    <row r="210" spans="1:28" ht="12.75">
      <c r="A210" s="114"/>
      <c r="B210" s="114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  <c r="Y210" s="114"/>
      <c r="Z210" s="114"/>
      <c r="AA210" s="114"/>
      <c r="AB210" s="114"/>
    </row>
    <row r="211" spans="1:28" ht="12.75">
      <c r="A211" s="114"/>
      <c r="B211" s="114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  <c r="Y211" s="114"/>
      <c r="Z211" s="114"/>
      <c r="AA211" s="114"/>
      <c r="AB211" s="114"/>
    </row>
    <row r="212" spans="1:28" ht="12.75">
      <c r="A212" s="114"/>
      <c r="B212" s="114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14"/>
      <c r="Y212" s="114"/>
      <c r="Z212" s="114"/>
      <c r="AA212" s="114"/>
      <c r="AB212" s="114"/>
    </row>
    <row r="213" spans="1:28" ht="12.75">
      <c r="A213" s="114"/>
      <c r="B213" s="114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  <c r="Z213" s="114"/>
      <c r="AA213" s="114"/>
      <c r="AB213" s="114"/>
    </row>
    <row r="214" spans="1:28" ht="12.75">
      <c r="A214" s="114"/>
      <c r="B214" s="114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  <c r="X214" s="114"/>
      <c r="Y214" s="114"/>
      <c r="Z214" s="114"/>
      <c r="AA214" s="114"/>
      <c r="AB214" s="114"/>
    </row>
    <row r="215" s="114" customFormat="1" ht="12.75"/>
    <row r="216" spans="1:28" ht="12.75">
      <c r="A216" s="114"/>
      <c r="B216" s="114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  <c r="Y216" s="114"/>
      <c r="Z216" s="114"/>
      <c r="AA216" s="114"/>
      <c r="AB216" s="114"/>
    </row>
    <row r="217" spans="1:28" ht="12.75">
      <c r="A217" s="114"/>
      <c r="B217" s="114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  <c r="Y217" s="114"/>
      <c r="Z217" s="114"/>
      <c r="AA217" s="114"/>
      <c r="AB217" s="114"/>
    </row>
    <row r="218" spans="1:28" ht="12.75">
      <c r="A218" s="114"/>
      <c r="B218" s="114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14"/>
      <c r="Y218" s="114"/>
      <c r="Z218" s="114"/>
      <c r="AA218" s="114"/>
      <c r="AB218" s="114"/>
    </row>
    <row r="219" spans="1:28" ht="12.75">
      <c r="A219" s="114"/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  <c r="Y219" s="114"/>
      <c r="Z219" s="114"/>
      <c r="AA219" s="114"/>
      <c r="AB219" s="114"/>
    </row>
    <row r="220" spans="1:28" ht="12.75">
      <c r="A220" s="114"/>
      <c r="B220" s="114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  <c r="X220" s="114"/>
      <c r="Y220" s="114"/>
      <c r="Z220" s="114"/>
      <c r="AA220" s="114"/>
      <c r="AB220" s="114"/>
    </row>
    <row r="221" spans="1:28" ht="12.75">
      <c r="A221" s="114"/>
      <c r="B221" s="114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114"/>
      <c r="Y221" s="114"/>
      <c r="Z221" s="114"/>
      <c r="AA221" s="114"/>
      <c r="AB221" s="114"/>
    </row>
    <row r="222" spans="1:28" ht="12.75">
      <c r="A222" s="114"/>
      <c r="B222" s="114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  <c r="Y222" s="114"/>
      <c r="Z222" s="114"/>
      <c r="AA222" s="114"/>
      <c r="AB222" s="114"/>
    </row>
    <row r="223" spans="1:28" ht="12.75">
      <c r="A223" s="114"/>
      <c r="B223" s="114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  <c r="Y223" s="114"/>
      <c r="Z223" s="114"/>
      <c r="AA223" s="114"/>
      <c r="AB223" s="114"/>
    </row>
    <row r="224" spans="1:28" ht="12.75">
      <c r="A224" s="114"/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14"/>
      <c r="Y224" s="114"/>
      <c r="Z224" s="114"/>
      <c r="AA224" s="114"/>
      <c r="AB224" s="114"/>
    </row>
    <row r="225" spans="1:28" ht="12.75">
      <c r="A225" s="114"/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  <c r="Y225" s="114"/>
      <c r="Z225" s="114"/>
      <c r="AA225" s="114"/>
      <c r="AB225" s="114"/>
    </row>
    <row r="226" spans="1:28" ht="12.75">
      <c r="A226" s="114"/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  <c r="Y226" s="114"/>
      <c r="Z226" s="114"/>
      <c r="AA226" s="114"/>
      <c r="AB226" s="114"/>
    </row>
    <row r="227" spans="1:28" ht="12.75">
      <c r="A227" s="114"/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  <c r="Y227" s="114"/>
      <c r="Z227" s="114"/>
      <c r="AA227" s="114"/>
      <c r="AB227" s="114"/>
    </row>
    <row r="228" spans="1:28" ht="12.75">
      <c r="A228" s="114"/>
      <c r="B228" s="114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  <c r="Z228" s="114"/>
      <c r="AA228" s="114"/>
      <c r="AB228" s="114"/>
    </row>
    <row r="229" spans="1:28" ht="12.75">
      <c r="A229" s="114"/>
      <c r="B229" s="114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  <c r="T229" s="114"/>
      <c r="U229" s="114"/>
      <c r="V229" s="114"/>
      <c r="W229" s="114"/>
      <c r="X229" s="114"/>
      <c r="Y229" s="114"/>
      <c r="Z229" s="114"/>
      <c r="AA229" s="114"/>
      <c r="AB229" s="114"/>
    </row>
    <row r="230" spans="1:28" ht="12.75">
      <c r="A230" s="114"/>
      <c r="B230" s="114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4"/>
      <c r="Y230" s="114"/>
      <c r="Z230" s="114"/>
      <c r="AA230" s="114"/>
      <c r="AB230" s="114"/>
    </row>
    <row r="231" spans="1:28" ht="12.75">
      <c r="A231" s="114"/>
      <c r="B231" s="114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  <c r="Y231" s="114"/>
      <c r="Z231" s="114"/>
      <c r="AA231" s="114"/>
      <c r="AB231" s="114"/>
    </row>
    <row r="232" spans="1:28" ht="12.75">
      <c r="A232" s="114"/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  <c r="Y232" s="114"/>
      <c r="Z232" s="114"/>
      <c r="AA232" s="114"/>
      <c r="AB232" s="114"/>
    </row>
    <row r="233" spans="1:28" ht="12.75">
      <c r="A233" s="114"/>
      <c r="B233" s="114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  <c r="Y233" s="114"/>
      <c r="Z233" s="114"/>
      <c r="AA233" s="114"/>
      <c r="AB233" s="114"/>
    </row>
    <row r="234" spans="1:28" ht="12.75">
      <c r="A234" s="114"/>
      <c r="B234" s="114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  <c r="T234" s="114"/>
      <c r="U234" s="114"/>
      <c r="V234" s="114"/>
      <c r="W234" s="114"/>
      <c r="X234" s="114"/>
      <c r="Y234" s="114"/>
      <c r="Z234" s="114"/>
      <c r="AA234" s="114"/>
      <c r="AB234" s="114"/>
    </row>
    <row r="235" spans="1:28" ht="12.75">
      <c r="A235" s="114"/>
      <c r="B235" s="114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  <c r="T235" s="114"/>
      <c r="U235" s="114"/>
      <c r="V235" s="114"/>
      <c r="W235" s="114"/>
      <c r="X235" s="114"/>
      <c r="Y235" s="114"/>
      <c r="Z235" s="114"/>
      <c r="AA235" s="114"/>
      <c r="AB235" s="114"/>
    </row>
    <row r="236" spans="1:28" ht="12.75">
      <c r="A236" s="114"/>
      <c r="B236" s="114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  <c r="T236" s="114"/>
      <c r="U236" s="114"/>
      <c r="V236" s="114"/>
      <c r="W236" s="114"/>
      <c r="X236" s="114"/>
      <c r="Y236" s="114"/>
      <c r="Z236" s="114"/>
      <c r="AA236" s="114"/>
      <c r="AB236" s="114"/>
    </row>
    <row r="237" spans="1:28" ht="12.75">
      <c r="A237" s="114"/>
      <c r="B237" s="114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  <c r="Y237" s="114"/>
      <c r="Z237" s="114"/>
      <c r="AA237" s="114"/>
      <c r="AB237" s="114"/>
    </row>
    <row r="238" spans="1:28" ht="12.75">
      <c r="A238" s="114"/>
      <c r="B238" s="114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14"/>
      <c r="Y238" s="114"/>
      <c r="Z238" s="114"/>
      <c r="AA238" s="114"/>
      <c r="AB238" s="114"/>
    </row>
    <row r="239" spans="1:28" ht="12.75">
      <c r="A239" s="114"/>
      <c r="B239" s="114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114"/>
      <c r="U239" s="114"/>
      <c r="V239" s="114"/>
      <c r="W239" s="114"/>
      <c r="X239" s="114"/>
      <c r="Y239" s="114"/>
      <c r="Z239" s="114"/>
      <c r="AA239" s="114"/>
      <c r="AB239" s="114"/>
    </row>
    <row r="240" spans="1:28" ht="12.75">
      <c r="A240" s="114"/>
      <c r="B240" s="114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  <c r="Y240" s="114"/>
      <c r="Z240" s="114"/>
      <c r="AA240" s="114"/>
      <c r="AB240" s="114"/>
    </row>
    <row r="241" spans="1:28" ht="12.75">
      <c r="A241" s="114"/>
      <c r="B241" s="114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  <c r="T241" s="114"/>
      <c r="U241" s="114"/>
      <c r="V241" s="114"/>
      <c r="W241" s="114"/>
      <c r="X241" s="114"/>
      <c r="Y241" s="114"/>
      <c r="Z241" s="114"/>
      <c r="AA241" s="114"/>
      <c r="AB241" s="114"/>
    </row>
    <row r="242" spans="1:28" ht="12.75">
      <c r="A242" s="114"/>
      <c r="B242" s="114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  <c r="T242" s="114"/>
      <c r="U242" s="114"/>
      <c r="V242" s="114"/>
      <c r="W242" s="114"/>
      <c r="X242" s="114"/>
      <c r="Y242" s="114"/>
      <c r="Z242" s="114"/>
      <c r="AA242" s="114"/>
      <c r="AB242" s="114"/>
    </row>
    <row r="243" spans="1:28" ht="12.75">
      <c r="A243" s="114"/>
      <c r="B243" s="114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  <c r="T243" s="114"/>
      <c r="U243" s="114"/>
      <c r="V243" s="114"/>
      <c r="W243" s="114"/>
      <c r="X243" s="114"/>
      <c r="Y243" s="114"/>
      <c r="Z243" s="114"/>
      <c r="AA243" s="114"/>
      <c r="AB243" s="114"/>
    </row>
    <row r="244" spans="1:28" ht="12.75">
      <c r="A244" s="114"/>
      <c r="B244" s="114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114"/>
      <c r="U244" s="114"/>
      <c r="V244" s="114"/>
      <c r="W244" s="114"/>
      <c r="X244" s="114"/>
      <c r="Y244" s="114"/>
      <c r="Z244" s="114"/>
      <c r="AA244" s="114"/>
      <c r="AB244" s="114"/>
    </row>
    <row r="245" spans="1:28" ht="12.75">
      <c r="A245" s="114"/>
      <c r="B245" s="114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114"/>
      <c r="U245" s="114"/>
      <c r="V245" s="114"/>
      <c r="W245" s="114"/>
      <c r="X245" s="114"/>
      <c r="Y245" s="114"/>
      <c r="Z245" s="114"/>
      <c r="AA245" s="114"/>
      <c r="AB245" s="114"/>
    </row>
    <row r="246" spans="1:28" ht="12.75">
      <c r="A246" s="114"/>
      <c r="B246" s="114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114"/>
      <c r="U246" s="114"/>
      <c r="V246" s="114"/>
      <c r="W246" s="114"/>
      <c r="X246" s="114"/>
      <c r="Y246" s="114"/>
      <c r="Z246" s="114"/>
      <c r="AA246" s="114"/>
      <c r="AB246" s="114"/>
    </row>
    <row r="247" spans="1:28" ht="12.75">
      <c r="A247" s="114"/>
      <c r="B247" s="114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114"/>
      <c r="U247" s="114"/>
      <c r="V247" s="114"/>
      <c r="W247" s="114"/>
      <c r="X247" s="114"/>
      <c r="Y247" s="114"/>
      <c r="Z247" s="114"/>
      <c r="AA247" s="114"/>
      <c r="AB247" s="114"/>
    </row>
    <row r="248" spans="1:28" ht="12.75">
      <c r="A248" s="114"/>
      <c r="B248" s="114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114"/>
      <c r="U248" s="114"/>
      <c r="V248" s="114"/>
      <c r="W248" s="114"/>
      <c r="X248" s="114"/>
      <c r="Y248" s="114"/>
      <c r="Z248" s="114"/>
      <c r="AA248" s="114"/>
      <c r="AB248" s="114"/>
    </row>
    <row r="249" spans="1:28" ht="12.75">
      <c r="A249" s="114"/>
      <c r="B249" s="114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114"/>
      <c r="U249" s="114"/>
      <c r="V249" s="114"/>
      <c r="W249" s="114"/>
      <c r="X249" s="114"/>
      <c r="Y249" s="114"/>
      <c r="Z249" s="114"/>
      <c r="AA249" s="114"/>
      <c r="AB249" s="114"/>
    </row>
    <row r="250" spans="1:28" ht="12.75">
      <c r="A250" s="114"/>
      <c r="B250" s="114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  <c r="T250" s="114"/>
      <c r="U250" s="114"/>
      <c r="V250" s="114"/>
      <c r="W250" s="114"/>
      <c r="X250" s="114"/>
      <c r="Y250" s="114"/>
      <c r="Z250" s="114"/>
      <c r="AA250" s="114"/>
      <c r="AB250" s="114"/>
    </row>
    <row r="251" spans="1:28" ht="12.75">
      <c r="A251" s="114"/>
      <c r="B251" s="114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  <c r="T251" s="114"/>
      <c r="U251" s="114"/>
      <c r="V251" s="114"/>
      <c r="W251" s="114"/>
      <c r="X251" s="114"/>
      <c r="Y251" s="114"/>
      <c r="Z251" s="114"/>
      <c r="AA251" s="114"/>
      <c r="AB251" s="114"/>
    </row>
    <row r="252" spans="1:28" ht="12.75">
      <c r="A252" s="114"/>
      <c r="B252" s="114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114"/>
      <c r="U252" s="114"/>
      <c r="V252" s="114"/>
      <c r="W252" s="114"/>
      <c r="X252" s="114"/>
      <c r="Y252" s="114"/>
      <c r="Z252" s="114"/>
      <c r="AA252" s="114"/>
      <c r="AB252" s="114"/>
    </row>
    <row r="253" spans="1:28" ht="12.75">
      <c r="A253" s="114"/>
      <c r="B253" s="114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  <c r="T253" s="114"/>
      <c r="U253" s="114"/>
      <c r="V253" s="114"/>
      <c r="W253" s="114"/>
      <c r="X253" s="114"/>
      <c r="Y253" s="114"/>
      <c r="Z253" s="114"/>
      <c r="AA253" s="114"/>
      <c r="AB253" s="114"/>
    </row>
    <row r="254" spans="1:28" ht="12.75">
      <c r="A254" s="114"/>
      <c r="B254" s="114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  <c r="T254" s="114"/>
      <c r="U254" s="114"/>
      <c r="V254" s="114"/>
      <c r="W254" s="114"/>
      <c r="X254" s="114"/>
      <c r="Y254" s="114"/>
      <c r="Z254" s="114"/>
      <c r="AA254" s="114"/>
      <c r="AB254" s="114"/>
    </row>
    <row r="255" spans="1:28" ht="12.75">
      <c r="A255" s="114"/>
      <c r="B255" s="114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114"/>
      <c r="U255" s="114"/>
      <c r="V255" s="114"/>
      <c r="W255" s="114"/>
      <c r="X255" s="114"/>
      <c r="Y255" s="114"/>
      <c r="Z255" s="114"/>
      <c r="AA255" s="114"/>
      <c r="AB255" s="114"/>
    </row>
    <row r="256" spans="1:28" ht="12.75">
      <c r="A256" s="114"/>
      <c r="B256" s="114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  <c r="T256" s="114"/>
      <c r="U256" s="114"/>
      <c r="V256" s="114"/>
      <c r="W256" s="114"/>
      <c r="X256" s="114"/>
      <c r="Y256" s="114"/>
      <c r="Z256" s="114"/>
      <c r="AA256" s="114"/>
      <c r="AB256" s="114"/>
    </row>
    <row r="257" spans="1:28" ht="12.75">
      <c r="A257" s="114"/>
      <c r="B257" s="114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114"/>
      <c r="U257" s="114"/>
      <c r="V257" s="114"/>
      <c r="W257" s="114"/>
      <c r="X257" s="114"/>
      <c r="Y257" s="114"/>
      <c r="Z257" s="114"/>
      <c r="AA257" s="114"/>
      <c r="AB257" s="114"/>
    </row>
    <row r="258" spans="1:28" ht="12.75">
      <c r="A258" s="114"/>
      <c r="B258" s="114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114"/>
      <c r="U258" s="114"/>
      <c r="V258" s="114"/>
      <c r="W258" s="114"/>
      <c r="X258" s="114"/>
      <c r="Y258" s="114"/>
      <c r="Z258" s="114"/>
      <c r="AA258" s="114"/>
      <c r="AB258" s="114"/>
    </row>
    <row r="259" spans="1:28" ht="12.75">
      <c r="A259" s="114"/>
      <c r="B259" s="114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  <c r="Y259" s="114"/>
      <c r="Z259" s="114"/>
      <c r="AA259" s="114"/>
      <c r="AB259" s="114"/>
    </row>
    <row r="260" ht="12.75" hidden="1">
      <c r="A260" s="8">
        <v>84002</v>
      </c>
    </row>
    <row r="261" ht="12.75" hidden="1">
      <c r="A261" s="8">
        <v>84004</v>
      </c>
    </row>
    <row r="262" ht="12.75" hidden="1">
      <c r="A262" s="8">
        <v>84005</v>
      </c>
    </row>
    <row r="263" ht="12.75" hidden="1">
      <c r="A263" s="8">
        <v>84006</v>
      </c>
    </row>
    <row r="264" ht="12.75" hidden="1">
      <c r="A264" s="8">
        <v>84007</v>
      </c>
    </row>
    <row r="265" ht="12.75" hidden="1">
      <c r="A265" s="8">
        <v>84014</v>
      </c>
    </row>
    <row r="266" ht="12.75" hidden="1">
      <c r="A266" s="8">
        <v>84015</v>
      </c>
    </row>
    <row r="267" ht="12.75" hidden="1">
      <c r="A267" s="8">
        <v>84022</v>
      </c>
    </row>
    <row r="268" ht="12.75" hidden="1">
      <c r="A268" s="8">
        <v>84023</v>
      </c>
    </row>
    <row r="269" ht="12.75" hidden="1">
      <c r="A269" s="8">
        <v>84025</v>
      </c>
    </row>
    <row r="270" ht="12.75" hidden="1">
      <c r="A270" s="8">
        <v>84033</v>
      </c>
    </row>
    <row r="271" ht="12.75" hidden="1">
      <c r="A271" s="8">
        <v>84034</v>
      </c>
    </row>
    <row r="272" ht="12.75" hidden="1">
      <c r="A272" s="8">
        <v>84035</v>
      </c>
    </row>
    <row r="273" ht="12.75" hidden="1">
      <c r="A273" s="8">
        <v>84038</v>
      </c>
    </row>
    <row r="274" ht="12.75" hidden="1">
      <c r="A274" s="8">
        <v>84040</v>
      </c>
    </row>
    <row r="275" ht="12.75" hidden="1">
      <c r="A275" s="8">
        <v>84041</v>
      </c>
    </row>
    <row r="276" ht="12.75" hidden="1">
      <c r="A276" s="8">
        <v>84043</v>
      </c>
    </row>
    <row r="277" ht="12.75" hidden="1">
      <c r="A277" s="8">
        <v>84001</v>
      </c>
    </row>
    <row r="278" ht="12.75" hidden="1">
      <c r="A278" s="8">
        <v>84003</v>
      </c>
    </row>
    <row r="279" ht="12.75" hidden="1">
      <c r="A279" s="8">
        <v>84009</v>
      </c>
    </row>
    <row r="280" ht="12.75" hidden="1">
      <c r="A280" s="8">
        <v>84012</v>
      </c>
    </row>
    <row r="281" ht="12.75" hidden="1">
      <c r="A281" s="8">
        <v>84013</v>
      </c>
    </row>
    <row r="282" ht="12.75" hidden="1">
      <c r="A282" s="8">
        <v>84016</v>
      </c>
    </row>
    <row r="283" ht="12.75" hidden="1">
      <c r="A283" s="8">
        <v>84017</v>
      </c>
    </row>
    <row r="284" ht="12.75" hidden="1">
      <c r="A284" s="8">
        <v>84018</v>
      </c>
    </row>
    <row r="285" ht="12.75" hidden="1">
      <c r="A285" s="8">
        <v>84019</v>
      </c>
    </row>
    <row r="286" ht="12.75" hidden="1">
      <c r="A286" s="8">
        <v>84020</v>
      </c>
    </row>
    <row r="287" ht="12.75" hidden="1">
      <c r="A287" s="8">
        <v>84024</v>
      </c>
    </row>
    <row r="288" ht="12.75" hidden="1">
      <c r="A288" s="8">
        <v>84028</v>
      </c>
    </row>
    <row r="289" ht="12.75" hidden="1">
      <c r="A289" s="8">
        <v>84029</v>
      </c>
    </row>
    <row r="290" ht="12.75" hidden="1">
      <c r="A290" s="8">
        <v>84030</v>
      </c>
    </row>
    <row r="291" ht="12.75" hidden="1">
      <c r="A291" s="8">
        <v>84032</v>
      </c>
    </row>
    <row r="292" ht="12.75" hidden="1">
      <c r="A292" s="8">
        <v>84036</v>
      </c>
    </row>
    <row r="293" ht="12.75" hidden="1">
      <c r="A293" s="8">
        <v>84037</v>
      </c>
    </row>
    <row r="294" ht="12.75" hidden="1">
      <c r="A294" s="8">
        <v>84039</v>
      </c>
    </row>
    <row r="295" ht="12.75" hidden="1">
      <c r="A295" s="8">
        <v>84042</v>
      </c>
    </row>
    <row r="296" ht="12.75" hidden="1">
      <c r="A296" s="8">
        <v>84008</v>
      </c>
    </row>
    <row r="297" ht="12.75" hidden="1">
      <c r="A297" s="8">
        <v>84010</v>
      </c>
    </row>
    <row r="298" ht="12.75" hidden="1">
      <c r="A298" s="8">
        <v>84011</v>
      </c>
    </row>
    <row r="299" ht="12.75" hidden="1">
      <c r="A299" s="8">
        <v>84021</v>
      </c>
    </row>
    <row r="300" ht="12.75" hidden="1">
      <c r="A300" s="8">
        <v>84026</v>
      </c>
    </row>
    <row r="301" ht="12.75" hidden="1">
      <c r="A301" s="8">
        <v>84027</v>
      </c>
    </row>
    <row r="302" ht="12.75" hidden="1">
      <c r="A302" s="8">
        <v>84031</v>
      </c>
    </row>
    <row r="303" ht="12.75" hidden="1">
      <c r="A303" s="8">
        <v>85001</v>
      </c>
    </row>
    <row r="304" ht="12.75" hidden="1">
      <c r="A304" s="8">
        <v>85002</v>
      </c>
    </row>
    <row r="305" ht="12.75" hidden="1">
      <c r="A305" s="8">
        <v>85004</v>
      </c>
    </row>
    <row r="306" ht="12.75" hidden="1">
      <c r="A306" s="8">
        <v>85005</v>
      </c>
    </row>
    <row r="307" ht="12.75" hidden="1">
      <c r="A307" s="8">
        <v>85008</v>
      </c>
    </row>
    <row r="308" ht="12.75" hidden="1">
      <c r="A308" s="8">
        <v>85010</v>
      </c>
    </row>
    <row r="309" ht="12.75" hidden="1">
      <c r="A309" s="8">
        <v>85011</v>
      </c>
    </row>
    <row r="310" ht="12.75" hidden="1">
      <c r="A310" s="8">
        <v>85012</v>
      </c>
    </row>
    <row r="311" ht="12.75" hidden="1">
      <c r="A311" s="8">
        <v>85014</v>
      </c>
    </row>
    <row r="312" ht="12.75" hidden="1">
      <c r="A312" s="8">
        <v>85016</v>
      </c>
    </row>
    <row r="313" ht="12.75" hidden="1">
      <c r="A313" s="8">
        <v>85017</v>
      </c>
    </row>
    <row r="314" ht="12.75" hidden="1">
      <c r="A314" s="8">
        <v>85018</v>
      </c>
    </row>
    <row r="315" ht="12.75" hidden="1">
      <c r="A315" s="8">
        <v>85020</v>
      </c>
    </row>
    <row r="316" ht="12.75" hidden="1">
      <c r="A316" s="8">
        <v>85021</v>
      </c>
    </row>
    <row r="317" ht="12.75" hidden="1">
      <c r="A317" s="8">
        <v>85022</v>
      </c>
    </row>
    <row r="318" ht="12.75" hidden="1">
      <c r="A318" s="8">
        <v>85003</v>
      </c>
    </row>
    <row r="319" ht="12.75" hidden="1">
      <c r="A319" s="8">
        <v>85006</v>
      </c>
    </row>
    <row r="320" ht="12.75" hidden="1">
      <c r="A320" s="8">
        <v>85007</v>
      </c>
    </row>
    <row r="321" ht="12.75" hidden="1">
      <c r="A321" s="8">
        <v>85009</v>
      </c>
    </row>
    <row r="322" ht="12.75" hidden="1">
      <c r="A322" s="8">
        <v>85013</v>
      </c>
    </row>
    <row r="323" ht="12.75" hidden="1">
      <c r="A323" s="8">
        <v>85015</v>
      </c>
    </row>
    <row r="324" ht="12.75" hidden="1">
      <c r="A324" s="8">
        <v>85019</v>
      </c>
    </row>
    <row r="325" ht="12.75" hidden="1">
      <c r="A325" s="8">
        <v>87009</v>
      </c>
    </row>
    <row r="326" ht="12.75" hidden="1">
      <c r="A326" s="8">
        <v>87010</v>
      </c>
    </row>
    <row r="327" ht="12.75" hidden="1">
      <c r="A327" s="8">
        <v>87014</v>
      </c>
    </row>
    <row r="328" ht="12.75" hidden="1">
      <c r="A328" s="8">
        <v>87016</v>
      </c>
    </row>
    <row r="329" ht="12.75" hidden="1">
      <c r="A329" s="8">
        <v>87017</v>
      </c>
    </row>
    <row r="330" ht="12.75" hidden="1">
      <c r="A330" s="8">
        <v>87021</v>
      </c>
    </row>
    <row r="331" ht="12.75" hidden="1">
      <c r="A331" s="8">
        <v>87022</v>
      </c>
    </row>
    <row r="332" ht="12.75" hidden="1">
      <c r="A332" s="8">
        <v>87023</v>
      </c>
    </row>
    <row r="333" ht="12.75" hidden="1">
      <c r="A333" s="8">
        <v>87026</v>
      </c>
    </row>
    <row r="334" ht="12.75" hidden="1">
      <c r="A334" s="8">
        <v>87035</v>
      </c>
    </row>
    <row r="335" ht="12.75" hidden="1">
      <c r="A335" s="8">
        <v>87038</v>
      </c>
    </row>
    <row r="336" ht="12.75" hidden="1">
      <c r="A336" s="8">
        <v>87039</v>
      </c>
    </row>
    <row r="337" ht="12.75" hidden="1">
      <c r="A337" s="8">
        <v>87046</v>
      </c>
    </row>
    <row r="338" ht="12.75" hidden="1">
      <c r="A338" s="8">
        <v>87057</v>
      </c>
    </row>
    <row r="339" ht="12.75" hidden="1">
      <c r="A339" s="8">
        <v>87001</v>
      </c>
    </row>
    <row r="340" ht="12.75" hidden="1">
      <c r="A340" s="8">
        <v>87002</v>
      </c>
    </row>
    <row r="341" ht="12.75" hidden="1">
      <c r="A341" s="8">
        <v>87003</v>
      </c>
    </row>
    <row r="342" ht="12.75" hidden="1">
      <c r="A342" s="8">
        <v>87004</v>
      </c>
    </row>
    <row r="343" ht="12.75" hidden="1">
      <c r="A343" s="8">
        <v>87005</v>
      </c>
    </row>
    <row r="344" ht="12.75" hidden="1">
      <c r="A344" s="8">
        <v>87048</v>
      </c>
    </row>
    <row r="345" ht="12.75" hidden="1">
      <c r="A345" s="8">
        <v>87050</v>
      </c>
    </row>
    <row r="346" ht="12.75" hidden="1">
      <c r="A346" s="8">
        <v>87052</v>
      </c>
    </row>
    <row r="347" ht="12.75" hidden="1">
      <c r="A347" s="8">
        <v>87053</v>
      </c>
    </row>
    <row r="348" ht="12.75" hidden="1">
      <c r="A348" s="8">
        <v>87055</v>
      </c>
    </row>
    <row r="349" ht="12.75" hidden="1">
      <c r="A349" s="8">
        <v>87006</v>
      </c>
    </row>
    <row r="350" ht="12.75" hidden="1">
      <c r="A350" s="8">
        <v>87007</v>
      </c>
    </row>
    <row r="351" ht="12.75" hidden="1">
      <c r="A351" s="8">
        <v>87008</v>
      </c>
    </row>
    <row r="352" ht="12.75" hidden="1">
      <c r="A352" s="8">
        <v>87012</v>
      </c>
    </row>
    <row r="353" ht="12.75" hidden="1">
      <c r="A353" s="8">
        <v>87019</v>
      </c>
    </row>
    <row r="354" ht="12.75" hidden="1">
      <c r="A354" s="8">
        <v>87024</v>
      </c>
    </row>
    <row r="355" ht="12.75" hidden="1">
      <c r="A355" s="8">
        <v>87029</v>
      </c>
    </row>
    <row r="356" ht="12.75" hidden="1">
      <c r="A356" s="8">
        <v>87030</v>
      </c>
    </row>
    <row r="357" ht="12.75" hidden="1">
      <c r="A357" s="8">
        <v>87031</v>
      </c>
    </row>
    <row r="358" ht="12.75" hidden="1">
      <c r="A358" s="8">
        <v>87033</v>
      </c>
    </row>
    <row r="359" ht="12.75" hidden="1">
      <c r="A359" s="8">
        <v>87034</v>
      </c>
    </row>
    <row r="360" ht="12.75" hidden="1">
      <c r="A360" s="8">
        <v>87041</v>
      </c>
    </row>
    <row r="361" ht="12.75" hidden="1">
      <c r="A361" s="8">
        <v>87042</v>
      </c>
    </row>
    <row r="362" ht="12.75" hidden="1">
      <c r="A362" s="8">
        <v>87044</v>
      </c>
    </row>
    <row r="363" ht="12.75" hidden="1">
      <c r="A363" s="8">
        <v>87045</v>
      </c>
    </row>
    <row r="364" ht="12.75" hidden="1">
      <c r="A364" s="8">
        <v>87047</v>
      </c>
    </row>
    <row r="365" ht="12.75" hidden="1">
      <c r="A365" s="8">
        <v>87051</v>
      </c>
    </row>
    <row r="366" ht="12.75" hidden="1">
      <c r="A366" s="8">
        <v>87058</v>
      </c>
    </row>
    <row r="367" ht="12.75" hidden="1">
      <c r="A367" s="8">
        <v>87015</v>
      </c>
    </row>
    <row r="368" ht="12.75" hidden="1">
      <c r="A368" s="8">
        <v>87011</v>
      </c>
    </row>
    <row r="369" ht="12.75" hidden="1">
      <c r="A369" s="8">
        <v>87013</v>
      </c>
    </row>
    <row r="370" ht="12.75" hidden="1">
      <c r="A370" s="8">
        <v>87018</v>
      </c>
    </row>
    <row r="371" ht="12.75" hidden="1">
      <c r="A371" s="8">
        <v>87020</v>
      </c>
    </row>
    <row r="372" ht="12.75" hidden="1">
      <c r="A372" s="8">
        <v>87025</v>
      </c>
    </row>
    <row r="373" ht="12.75" hidden="1">
      <c r="A373" s="8">
        <v>87027</v>
      </c>
    </row>
    <row r="374" ht="12.75" hidden="1">
      <c r="A374" s="8">
        <v>87028</v>
      </c>
    </row>
    <row r="375" ht="12.75" hidden="1">
      <c r="A375" s="8">
        <v>87032</v>
      </c>
    </row>
    <row r="376" ht="12.75" hidden="1">
      <c r="A376" s="8">
        <v>87036</v>
      </c>
    </row>
    <row r="377" ht="12.75" hidden="1">
      <c r="A377" s="8">
        <v>87037</v>
      </c>
    </row>
    <row r="378" ht="12.75" hidden="1">
      <c r="A378" s="8">
        <v>87040</v>
      </c>
    </row>
    <row r="379" ht="12.75" hidden="1">
      <c r="A379" s="8">
        <v>87043</v>
      </c>
    </row>
    <row r="380" ht="12.75" hidden="1">
      <c r="A380" s="8">
        <v>87049</v>
      </c>
    </row>
    <row r="381" ht="12.75" hidden="1">
      <c r="A381" s="8">
        <v>87054</v>
      </c>
    </row>
    <row r="382" ht="12.75" hidden="1">
      <c r="A382" s="8">
        <v>87056</v>
      </c>
    </row>
    <row r="383" ht="12.75" hidden="1">
      <c r="A383" s="8">
        <v>86001</v>
      </c>
    </row>
    <row r="384" ht="12.75" hidden="1">
      <c r="A384" s="8">
        <v>86002</v>
      </c>
    </row>
    <row r="385" ht="12.75" hidden="1">
      <c r="A385" s="8">
        <v>86003</v>
      </c>
    </row>
    <row r="386" ht="12.75" hidden="1">
      <c r="A386" s="8">
        <v>86004</v>
      </c>
    </row>
    <row r="387" ht="12.75" hidden="1">
      <c r="A387" s="8">
        <v>86005</v>
      </c>
    </row>
    <row r="388" ht="12.75" hidden="1">
      <c r="A388" s="8">
        <v>86006</v>
      </c>
    </row>
    <row r="389" ht="12.75" hidden="1">
      <c r="A389" s="8">
        <v>86007</v>
      </c>
    </row>
    <row r="390" ht="12.75" hidden="1">
      <c r="A390" s="8">
        <v>86008</v>
      </c>
    </row>
    <row r="391" ht="12.75" hidden="1">
      <c r="A391" s="8">
        <v>86009</v>
      </c>
    </row>
    <row r="392" ht="12.75" hidden="1">
      <c r="A392" s="8">
        <v>86010</v>
      </c>
    </row>
    <row r="393" ht="12.75" hidden="1">
      <c r="A393" s="8">
        <v>86011</v>
      </c>
    </row>
    <row r="394" ht="12.75" hidden="1">
      <c r="A394" s="8">
        <v>86012</v>
      </c>
    </row>
    <row r="395" ht="12.75" hidden="1">
      <c r="A395" s="8">
        <v>86013</v>
      </c>
    </row>
    <row r="396" ht="12.75" hidden="1">
      <c r="A396" s="8">
        <v>86014</v>
      </c>
    </row>
    <row r="397" ht="12.75" hidden="1">
      <c r="A397" s="8">
        <v>86015</v>
      </c>
    </row>
    <row r="398" ht="12.75" hidden="1">
      <c r="A398" s="8">
        <v>86016</v>
      </c>
    </row>
    <row r="399" ht="12.75" hidden="1">
      <c r="A399" s="8">
        <v>86017</v>
      </c>
    </row>
    <row r="400" ht="12.75" hidden="1">
      <c r="A400" s="8">
        <v>86018</v>
      </c>
    </row>
    <row r="401" ht="12.75" hidden="1">
      <c r="A401" s="8">
        <v>86019</v>
      </c>
    </row>
    <row r="402" ht="12.75" hidden="1">
      <c r="A402" s="8">
        <v>86020</v>
      </c>
    </row>
    <row r="403" ht="12.75" hidden="1">
      <c r="A403" s="8">
        <v>83001</v>
      </c>
    </row>
    <row r="404" ht="12.75" hidden="1">
      <c r="A404" s="8">
        <v>83008</v>
      </c>
    </row>
    <row r="405" ht="12.75" hidden="1">
      <c r="A405" s="8">
        <v>83009</v>
      </c>
    </row>
    <row r="406" ht="12.75" hidden="1">
      <c r="A406" s="8">
        <v>83010</v>
      </c>
    </row>
    <row r="407" ht="12.75" hidden="1">
      <c r="A407" s="8">
        <v>83011</v>
      </c>
    </row>
    <row r="408" ht="12.75" hidden="1">
      <c r="A408" s="8">
        <v>83013</v>
      </c>
    </row>
    <row r="409" ht="12.75" hidden="1">
      <c r="A409" s="8">
        <v>83014</v>
      </c>
    </row>
    <row r="410" ht="12.75" hidden="1">
      <c r="A410" s="8">
        <v>83017</v>
      </c>
    </row>
    <row r="411" ht="12.75" hidden="1">
      <c r="A411" s="8">
        <v>83020</v>
      </c>
    </row>
    <row r="412" ht="12.75" hidden="1">
      <c r="A412" s="8">
        <v>83022</v>
      </c>
    </row>
    <row r="413" ht="12.75" hidden="1">
      <c r="A413" s="8">
        <v>83026</v>
      </c>
    </row>
    <row r="414" ht="12.75" hidden="1">
      <c r="A414" s="8">
        <v>83030</v>
      </c>
    </row>
    <row r="415" ht="12.75" hidden="1">
      <c r="A415" s="8">
        <v>83042</v>
      </c>
    </row>
    <row r="416" ht="12.75" hidden="1">
      <c r="A416" s="8">
        <v>83050</v>
      </c>
    </row>
    <row r="417" ht="12.75" hidden="1">
      <c r="A417" s="8">
        <v>83051</v>
      </c>
    </row>
    <row r="418" ht="12.75" hidden="1">
      <c r="A418" s="8">
        <v>83052</v>
      </c>
    </row>
    <row r="419" ht="12.75" hidden="1">
      <c r="A419" s="8">
        <v>83059</v>
      </c>
    </row>
    <row r="420" ht="12.75" hidden="1">
      <c r="A420" s="8">
        <v>83060</v>
      </c>
    </row>
    <row r="421" ht="12.75" hidden="1">
      <c r="A421" s="8">
        <v>83067</v>
      </c>
    </row>
    <row r="422" ht="12.75" hidden="1">
      <c r="A422" s="8">
        <v>83069</v>
      </c>
    </row>
    <row r="423" ht="12.75" hidden="1">
      <c r="A423" s="8">
        <v>83070</v>
      </c>
    </row>
    <row r="424" ht="12.75" hidden="1">
      <c r="A424" s="8">
        <v>83078</v>
      </c>
    </row>
    <row r="425" ht="12.75" hidden="1">
      <c r="A425" s="8">
        <v>83079</v>
      </c>
    </row>
    <row r="426" ht="12.75" hidden="1">
      <c r="A426" s="8">
        <v>83082</v>
      </c>
    </row>
    <row r="427" ht="12.75" hidden="1">
      <c r="A427" s="8">
        <v>83084</v>
      </c>
    </row>
    <row r="428" ht="12.75" hidden="1">
      <c r="A428" s="8">
        <v>83090</v>
      </c>
    </row>
    <row r="429" ht="12.75" hidden="1">
      <c r="A429" s="8">
        <v>83091</v>
      </c>
    </row>
    <row r="430" ht="12.75" hidden="1">
      <c r="A430" s="8">
        <v>83095</v>
      </c>
    </row>
    <row r="431" ht="12.75" hidden="1">
      <c r="A431" s="8">
        <v>83099</v>
      </c>
    </row>
    <row r="432" ht="12.75" hidden="1">
      <c r="A432" s="8">
        <v>83101</v>
      </c>
    </row>
    <row r="433" ht="12.75" hidden="1">
      <c r="A433" s="8">
        <v>83102</v>
      </c>
    </row>
    <row r="434" ht="12.75" hidden="1">
      <c r="A434" s="8">
        <v>83107</v>
      </c>
    </row>
    <row r="435" ht="12.75" hidden="1">
      <c r="A435" s="8">
        <v>83108</v>
      </c>
    </row>
    <row r="436" ht="12.75" hidden="1">
      <c r="A436" s="8">
        <v>83005</v>
      </c>
    </row>
    <row r="437" ht="12.75" hidden="1">
      <c r="A437" s="8">
        <v>83006</v>
      </c>
    </row>
    <row r="438" ht="12.75" hidden="1">
      <c r="A438" s="8">
        <v>83007</v>
      </c>
    </row>
    <row r="439" ht="12.75" hidden="1">
      <c r="A439" s="8">
        <v>83016</v>
      </c>
    </row>
    <row r="440" ht="12.75" hidden="1">
      <c r="A440" s="8">
        <v>83018</v>
      </c>
    </row>
    <row r="441" ht="12.75" hidden="1">
      <c r="A441" s="8">
        <v>83019</v>
      </c>
    </row>
    <row r="442" ht="12.75" hidden="1">
      <c r="A442" s="8">
        <v>83023</v>
      </c>
    </row>
    <row r="443" ht="12.75" hidden="1">
      <c r="A443" s="8">
        <v>83028</v>
      </c>
    </row>
    <row r="444" ht="12.75" hidden="1">
      <c r="A444" s="8">
        <v>83033</v>
      </c>
    </row>
    <row r="445" ht="12.75" hidden="1">
      <c r="A445" s="8">
        <v>83035</v>
      </c>
    </row>
    <row r="446" ht="12.75" hidden="1">
      <c r="A446" s="8">
        <v>83039</v>
      </c>
    </row>
    <row r="447" ht="12.75" hidden="1">
      <c r="A447" s="8">
        <v>83046</v>
      </c>
    </row>
    <row r="448" ht="12.75" hidden="1">
      <c r="A448" s="8">
        <v>83047</v>
      </c>
    </row>
    <row r="449" ht="12.75" hidden="1">
      <c r="A449" s="8">
        <v>83049</v>
      </c>
    </row>
    <row r="450" ht="12.75" hidden="1">
      <c r="A450" s="8">
        <v>83054</v>
      </c>
    </row>
    <row r="451" ht="12.75" hidden="1">
      <c r="A451" s="8">
        <v>83056</v>
      </c>
    </row>
    <row r="452" ht="12.75" hidden="1">
      <c r="A452" s="8">
        <v>83057</v>
      </c>
    </row>
    <row r="453" ht="12.75" hidden="1">
      <c r="A453" s="8">
        <v>83062</v>
      </c>
    </row>
    <row r="454" ht="12.75" hidden="1">
      <c r="A454" s="8">
        <v>83063</v>
      </c>
    </row>
    <row r="455" ht="12.75" hidden="1">
      <c r="A455" s="8">
        <v>83064</v>
      </c>
    </row>
    <row r="456" ht="12.75" hidden="1">
      <c r="A456" s="8">
        <v>83066</v>
      </c>
    </row>
    <row r="457" ht="12.75" hidden="1">
      <c r="A457" s="8">
        <v>83068</v>
      </c>
    </row>
    <row r="458" ht="12.75" hidden="1">
      <c r="A458" s="8">
        <v>83073</v>
      </c>
    </row>
    <row r="459" ht="12.75" hidden="1">
      <c r="A459" s="8">
        <v>83075</v>
      </c>
    </row>
    <row r="460" ht="12.75" hidden="1">
      <c r="A460" s="8">
        <v>83076</v>
      </c>
    </row>
    <row r="461" ht="12.75" hidden="1">
      <c r="A461" s="8">
        <v>83077</v>
      </c>
    </row>
    <row r="462" ht="12.75" hidden="1">
      <c r="A462" s="8">
        <v>83080</v>
      </c>
    </row>
    <row r="463" ht="12.75" hidden="1">
      <c r="A463" s="8">
        <v>83081</v>
      </c>
    </row>
    <row r="464" ht="12.75" hidden="1">
      <c r="A464" s="8">
        <v>83086</v>
      </c>
    </row>
    <row r="465" ht="12.75" hidden="1">
      <c r="A465" s="8">
        <v>83088</v>
      </c>
    </row>
    <row r="466" ht="12.75" hidden="1">
      <c r="A466" s="8">
        <v>83092</v>
      </c>
    </row>
    <row r="467" ht="12.75" hidden="1">
      <c r="A467" s="8">
        <v>83096</v>
      </c>
    </row>
    <row r="468" ht="12.75" hidden="1">
      <c r="A468" s="8">
        <v>83098</v>
      </c>
    </row>
    <row r="469" ht="12.75" hidden="1">
      <c r="A469" s="8">
        <v>83100</v>
      </c>
    </row>
    <row r="470" ht="12.75" hidden="1">
      <c r="A470" s="8">
        <v>83103</v>
      </c>
    </row>
    <row r="471" ht="12.75" hidden="1">
      <c r="A471" s="8">
        <v>83104</v>
      </c>
    </row>
    <row r="472" ht="12.75" hidden="1">
      <c r="A472" s="8">
        <v>83105</v>
      </c>
    </row>
    <row r="473" ht="12.75" hidden="1">
      <c r="A473" s="8">
        <v>83106</v>
      </c>
    </row>
    <row r="474" ht="12.75" hidden="1">
      <c r="A474" s="8">
        <v>83048</v>
      </c>
    </row>
    <row r="475" ht="12.75" hidden="1">
      <c r="A475" s="8">
        <v>83002</v>
      </c>
    </row>
    <row r="476" ht="12.75" hidden="1">
      <c r="A476" s="8">
        <v>83003</v>
      </c>
    </row>
    <row r="477" ht="12.75" hidden="1">
      <c r="A477" s="8">
        <v>83004</v>
      </c>
    </row>
    <row r="478" ht="12.75" hidden="1">
      <c r="A478" s="8">
        <v>83012</v>
      </c>
    </row>
    <row r="479" ht="12.75" hidden="1">
      <c r="A479" s="8">
        <v>83015</v>
      </c>
    </row>
    <row r="480" ht="12.75" hidden="1">
      <c r="A480" s="8">
        <v>83021</v>
      </c>
    </row>
    <row r="481" ht="12.75" hidden="1">
      <c r="A481" s="8">
        <v>83024</v>
      </c>
    </row>
    <row r="482" ht="12.75" hidden="1">
      <c r="A482" s="8">
        <v>83025</v>
      </c>
    </row>
    <row r="483" ht="12.75" hidden="1">
      <c r="A483" s="8">
        <v>83027</v>
      </c>
    </row>
    <row r="484" ht="12.75" hidden="1">
      <c r="A484" s="8">
        <v>83029</v>
      </c>
    </row>
    <row r="485" ht="12.75" hidden="1">
      <c r="A485" s="8">
        <v>83031</v>
      </c>
    </row>
    <row r="486" ht="12.75" hidden="1">
      <c r="A486" s="8">
        <v>83032</v>
      </c>
    </row>
    <row r="487" ht="12.75" hidden="1">
      <c r="A487" s="8">
        <v>83034</v>
      </c>
    </row>
    <row r="488" ht="12.75" hidden="1">
      <c r="A488" s="8">
        <v>83036</v>
      </c>
    </row>
    <row r="489" ht="12.75" hidden="1">
      <c r="A489" s="8">
        <v>83038</v>
      </c>
    </row>
    <row r="490" ht="12.75" hidden="1">
      <c r="A490" s="8">
        <v>83040</v>
      </c>
    </row>
    <row r="491" ht="12.75" hidden="1">
      <c r="A491" s="8">
        <v>83044</v>
      </c>
    </row>
    <row r="492" ht="12.75" hidden="1">
      <c r="A492" s="8">
        <v>83045</v>
      </c>
    </row>
    <row r="493" ht="12.75" hidden="1">
      <c r="A493" s="8">
        <v>83053</v>
      </c>
    </row>
    <row r="494" ht="12.75" hidden="1">
      <c r="A494" s="8">
        <v>83055</v>
      </c>
    </row>
    <row r="495" ht="12.75" hidden="1">
      <c r="A495" s="8">
        <v>83058</v>
      </c>
    </row>
    <row r="496" ht="12.75" hidden="1">
      <c r="A496" s="8">
        <v>83061</v>
      </c>
    </row>
    <row r="497" ht="12.75" hidden="1">
      <c r="A497" s="8">
        <v>83065</v>
      </c>
    </row>
    <row r="498" ht="12.75" hidden="1">
      <c r="A498" s="8">
        <v>83071</v>
      </c>
    </row>
    <row r="499" ht="12.75" hidden="1">
      <c r="A499" s="8">
        <v>83072</v>
      </c>
    </row>
    <row r="500" ht="12.75" hidden="1">
      <c r="A500" s="8">
        <v>83074</v>
      </c>
    </row>
    <row r="501" ht="12.75" hidden="1">
      <c r="A501" s="8">
        <v>83083</v>
      </c>
    </row>
    <row r="502" ht="12.75" hidden="1">
      <c r="A502" s="8">
        <v>83085</v>
      </c>
    </row>
    <row r="503" ht="12.75" hidden="1">
      <c r="A503" s="8">
        <v>83089</v>
      </c>
    </row>
    <row r="504" ht="12.75" hidden="1">
      <c r="A504" s="8">
        <v>83093</v>
      </c>
    </row>
    <row r="505" ht="12.75" hidden="1">
      <c r="A505" s="8">
        <v>83094</v>
      </c>
    </row>
    <row r="506" ht="12.75" hidden="1">
      <c r="A506" s="8">
        <v>83097</v>
      </c>
    </row>
    <row r="507" ht="12.75" hidden="1">
      <c r="A507" s="8">
        <v>83037</v>
      </c>
    </row>
    <row r="508" ht="12.75" hidden="1">
      <c r="A508" s="8">
        <v>83041</v>
      </c>
    </row>
    <row r="509" ht="12.75" hidden="1">
      <c r="A509" s="8">
        <v>83043</v>
      </c>
    </row>
    <row r="510" ht="12.75" hidden="1">
      <c r="A510" s="8">
        <v>83087</v>
      </c>
    </row>
    <row r="511" ht="12.75" hidden="1">
      <c r="A511" s="8">
        <v>82007</v>
      </c>
    </row>
    <row r="512" ht="12.75" hidden="1">
      <c r="A512" s="8">
        <v>82013</v>
      </c>
    </row>
    <row r="513" ht="12.75" hidden="1">
      <c r="A513" s="8">
        <v>82020</v>
      </c>
    </row>
    <row r="514" ht="12.75" hidden="1">
      <c r="A514" s="8">
        <v>82021</v>
      </c>
    </row>
    <row r="515" ht="12.75" hidden="1">
      <c r="A515" s="8">
        <v>82031</v>
      </c>
    </row>
    <row r="516" ht="12.75" hidden="1">
      <c r="A516" s="8">
        <v>82038</v>
      </c>
    </row>
    <row r="517" ht="12.75" hidden="1">
      <c r="A517" s="8">
        <v>82043</v>
      </c>
    </row>
    <row r="518" ht="12.75" hidden="1">
      <c r="A518" s="8">
        <v>82050</v>
      </c>
    </row>
    <row r="519" ht="12.75" hidden="1">
      <c r="A519" s="8">
        <v>82054</v>
      </c>
    </row>
    <row r="520" ht="12.75" hidden="1">
      <c r="A520" s="8">
        <v>82071</v>
      </c>
    </row>
    <row r="521" ht="12.75" hidden="1">
      <c r="A521" s="8">
        <v>82072</v>
      </c>
    </row>
    <row r="522" ht="12.75" hidden="1">
      <c r="A522" s="8">
        <v>82074</v>
      </c>
    </row>
    <row r="523" ht="12.75" hidden="1">
      <c r="A523" s="8">
        <v>82005</v>
      </c>
    </row>
    <row r="524" ht="12.75" hidden="1">
      <c r="A524" s="8">
        <v>82009</v>
      </c>
    </row>
    <row r="525" ht="12.75" hidden="1">
      <c r="A525" s="8">
        <v>82010</v>
      </c>
    </row>
    <row r="526" ht="12.75" hidden="1">
      <c r="A526" s="8">
        <v>82018</v>
      </c>
    </row>
    <row r="527" ht="12.75" hidden="1">
      <c r="A527" s="8">
        <v>82019</v>
      </c>
    </row>
    <row r="528" ht="12.75" hidden="1">
      <c r="A528" s="8">
        <v>82029</v>
      </c>
    </row>
    <row r="529" ht="12.75" hidden="1">
      <c r="A529" s="8">
        <v>82033</v>
      </c>
    </row>
    <row r="530" ht="12.75" hidden="1">
      <c r="A530" s="8">
        <v>82034</v>
      </c>
    </row>
    <row r="531" ht="12.75" hidden="1">
      <c r="A531" s="8">
        <v>82039</v>
      </c>
    </row>
    <row r="532" ht="12.75" hidden="1">
      <c r="A532" s="8">
        <v>82049</v>
      </c>
    </row>
    <row r="533" ht="12.75" hidden="1">
      <c r="A533" s="8">
        <v>82052</v>
      </c>
    </row>
    <row r="534" ht="12.75" hidden="1">
      <c r="A534" s="8">
        <v>82057</v>
      </c>
    </row>
    <row r="535" ht="12.75" hidden="1">
      <c r="A535" s="8">
        <v>82060</v>
      </c>
    </row>
    <row r="536" ht="12.75" hidden="1">
      <c r="A536" s="8">
        <v>82061</v>
      </c>
    </row>
    <row r="537" ht="12.75" hidden="1">
      <c r="A537" s="8">
        <v>82063</v>
      </c>
    </row>
    <row r="538" ht="12.75" hidden="1">
      <c r="A538" s="8">
        <v>82064</v>
      </c>
    </row>
    <row r="539" ht="12.75" hidden="1">
      <c r="A539" s="8">
        <v>82066</v>
      </c>
    </row>
    <row r="540" ht="12.75" hidden="1">
      <c r="A540" s="8">
        <v>82053</v>
      </c>
    </row>
    <row r="541" ht="12.75" hidden="1">
      <c r="A541" s="8">
        <v>82075</v>
      </c>
    </row>
    <row r="542" ht="12.75" hidden="1">
      <c r="A542" s="8">
        <v>82001</v>
      </c>
    </row>
    <row r="543" ht="12.75" hidden="1">
      <c r="A543" s="8">
        <v>82004</v>
      </c>
    </row>
    <row r="544" ht="12.75" hidden="1">
      <c r="A544" s="8">
        <v>82006</v>
      </c>
    </row>
    <row r="545" ht="12.75" hidden="1">
      <c r="A545" s="8">
        <v>82008</v>
      </c>
    </row>
    <row r="546" ht="12.75" hidden="1">
      <c r="A546" s="8">
        <v>82011</v>
      </c>
    </row>
    <row r="547" ht="12.75" hidden="1">
      <c r="A547" s="8">
        <v>82016</v>
      </c>
    </row>
    <row r="548" ht="12.75" hidden="1">
      <c r="A548" s="8">
        <v>82023</v>
      </c>
    </row>
    <row r="549" ht="12.75" hidden="1">
      <c r="A549" s="8">
        <v>82025</v>
      </c>
    </row>
    <row r="550" ht="12.75" hidden="1">
      <c r="A550" s="8">
        <v>82026</v>
      </c>
    </row>
    <row r="551" ht="12.75" hidden="1">
      <c r="A551" s="8">
        <v>82030</v>
      </c>
    </row>
    <row r="552" ht="12.75" hidden="1">
      <c r="A552" s="8">
        <v>82035</v>
      </c>
    </row>
    <row r="553" ht="12.75" hidden="1">
      <c r="A553" s="8">
        <v>82040</v>
      </c>
    </row>
    <row r="554" ht="12.75" hidden="1">
      <c r="A554" s="8">
        <v>82045</v>
      </c>
    </row>
    <row r="555" ht="12.75" hidden="1">
      <c r="A555" s="8">
        <v>82046</v>
      </c>
    </row>
    <row r="556" ht="12.75" hidden="1">
      <c r="A556" s="8">
        <v>82047</v>
      </c>
    </row>
    <row r="557" ht="12.75" hidden="1">
      <c r="A557" s="8">
        <v>82048</v>
      </c>
    </row>
    <row r="558" ht="12.75" hidden="1">
      <c r="A558" s="8">
        <v>82067</v>
      </c>
    </row>
    <row r="559" ht="12.75" hidden="1">
      <c r="A559" s="8">
        <v>82077</v>
      </c>
    </row>
    <row r="560" ht="12.75" hidden="1">
      <c r="A560" s="8">
        <v>82078</v>
      </c>
    </row>
    <row r="561" ht="12.75" hidden="1">
      <c r="A561" s="8">
        <v>82079</v>
      </c>
    </row>
    <row r="562" ht="12.75" hidden="1">
      <c r="A562" s="8">
        <v>82080</v>
      </c>
    </row>
    <row r="563" ht="12.75" hidden="1">
      <c r="A563" s="8">
        <v>82003</v>
      </c>
    </row>
    <row r="564" ht="12.75" hidden="1">
      <c r="A564" s="8">
        <v>82014</v>
      </c>
    </row>
    <row r="565" ht="12.75" hidden="1">
      <c r="A565" s="8">
        <v>82017</v>
      </c>
    </row>
    <row r="566" ht="12.75" hidden="1">
      <c r="A566" s="8">
        <v>82022</v>
      </c>
    </row>
    <row r="567" ht="12.75" hidden="1">
      <c r="A567" s="8">
        <v>82027</v>
      </c>
    </row>
    <row r="568" ht="12.75" hidden="1">
      <c r="A568" s="8">
        <v>82028</v>
      </c>
    </row>
    <row r="569" ht="12.75" hidden="1">
      <c r="A569" s="8">
        <v>82032</v>
      </c>
    </row>
    <row r="570" ht="12.75" hidden="1">
      <c r="A570" s="8">
        <v>82041</v>
      </c>
    </row>
    <row r="571" ht="12.75" hidden="1">
      <c r="A571" s="8">
        <v>82042</v>
      </c>
    </row>
    <row r="572" ht="12.75" hidden="1">
      <c r="A572" s="8">
        <v>82044</v>
      </c>
    </row>
    <row r="573" ht="12.75" hidden="1">
      <c r="A573" s="8">
        <v>82051</v>
      </c>
    </row>
    <row r="574" ht="12.75" hidden="1">
      <c r="A574" s="8">
        <v>82059</v>
      </c>
    </row>
    <row r="575" ht="12.75" hidden="1">
      <c r="A575" s="8">
        <v>82062</v>
      </c>
    </row>
    <row r="576" ht="12.75" hidden="1">
      <c r="A576" s="8">
        <v>82068</v>
      </c>
    </row>
    <row r="577" ht="12.75" hidden="1">
      <c r="A577" s="8">
        <v>82070</v>
      </c>
    </row>
    <row r="578" ht="12.75" hidden="1">
      <c r="A578" s="8">
        <v>82073</v>
      </c>
    </row>
    <row r="579" ht="12.75" hidden="1">
      <c r="A579" s="8">
        <v>82081</v>
      </c>
    </row>
    <row r="580" ht="12.75" hidden="1">
      <c r="A580" s="8">
        <v>82002</v>
      </c>
    </row>
    <row r="581" ht="12.75" hidden="1">
      <c r="A581" s="8">
        <v>82012</v>
      </c>
    </row>
    <row r="582" ht="12.75" hidden="1">
      <c r="A582" s="8">
        <v>82015</v>
      </c>
    </row>
    <row r="583" ht="12.75" hidden="1">
      <c r="A583" s="8">
        <v>82024</v>
      </c>
    </row>
    <row r="584" ht="12.75" hidden="1">
      <c r="A584" s="8">
        <v>82036</v>
      </c>
    </row>
    <row r="585" ht="12.75" hidden="1">
      <c r="A585" s="8">
        <v>82037</v>
      </c>
    </row>
    <row r="586" ht="12.75" hidden="1">
      <c r="A586" s="8">
        <v>82055</v>
      </c>
    </row>
    <row r="587" ht="12.75" hidden="1">
      <c r="A587" s="8">
        <v>82056</v>
      </c>
    </row>
    <row r="588" ht="12.75" hidden="1">
      <c r="A588" s="8">
        <v>82058</v>
      </c>
    </row>
    <row r="589" ht="12.75" hidden="1">
      <c r="A589" s="8">
        <v>82065</v>
      </c>
    </row>
    <row r="590" ht="12.75" hidden="1">
      <c r="A590" s="8">
        <v>82069</v>
      </c>
    </row>
    <row r="591" ht="12.75" hidden="1">
      <c r="A591" s="8">
        <v>82076</v>
      </c>
    </row>
    <row r="592" ht="12.75" hidden="1">
      <c r="A592" s="8">
        <v>82082</v>
      </c>
    </row>
    <row r="593" ht="12.75" hidden="1">
      <c r="A593" s="8">
        <v>88001</v>
      </c>
    </row>
    <row r="594" ht="12.75" hidden="1">
      <c r="A594" s="8">
        <v>88002</v>
      </c>
    </row>
    <row r="595" ht="12.75" hidden="1">
      <c r="A595" s="8">
        <v>88003</v>
      </c>
    </row>
    <row r="596" ht="12.75" hidden="1">
      <c r="A596" s="8">
        <v>88004</v>
      </c>
    </row>
    <row r="597" ht="12.75" hidden="1">
      <c r="A597" s="8">
        <v>88005</v>
      </c>
    </row>
    <row r="598" ht="12.75" hidden="1">
      <c r="A598" s="8">
        <v>88006</v>
      </c>
    </row>
    <row r="599" ht="12.75" hidden="1">
      <c r="A599" s="8">
        <v>88007</v>
      </c>
    </row>
    <row r="600" ht="12.75" hidden="1">
      <c r="A600" s="8">
        <v>88008</v>
      </c>
    </row>
    <row r="601" ht="12.75" hidden="1">
      <c r="A601" s="8">
        <v>88009</v>
      </c>
    </row>
    <row r="602" ht="12.75" hidden="1">
      <c r="A602" s="8">
        <v>88010</v>
      </c>
    </row>
    <row r="603" ht="12.75" hidden="1">
      <c r="A603" s="8">
        <v>88011</v>
      </c>
    </row>
    <row r="604" ht="12.75" hidden="1">
      <c r="A604" s="8">
        <v>88012</v>
      </c>
    </row>
    <row r="605" ht="12.75" hidden="1">
      <c r="A605" s="8">
        <v>89001</v>
      </c>
    </row>
    <row r="606" ht="12.75" hidden="1">
      <c r="A606" s="8">
        <v>89003</v>
      </c>
    </row>
    <row r="607" ht="12.75" hidden="1">
      <c r="A607" s="8">
        <v>89004</v>
      </c>
    </row>
    <row r="608" ht="12.75" hidden="1">
      <c r="A608" s="8">
        <v>89005</v>
      </c>
    </row>
    <row r="609" ht="12.75" hidden="1">
      <c r="A609" s="8">
        <v>89006</v>
      </c>
    </row>
    <row r="610" ht="12.75" hidden="1">
      <c r="A610" s="8">
        <v>89007</v>
      </c>
    </row>
    <row r="611" ht="12.75" hidden="1">
      <c r="A611" s="8">
        <v>89008</v>
      </c>
    </row>
    <row r="612" ht="12.75" hidden="1">
      <c r="A612" s="8">
        <v>89009</v>
      </c>
    </row>
    <row r="613" ht="12.75" hidden="1">
      <c r="A613" s="8">
        <v>89010</v>
      </c>
    </row>
    <row r="614" ht="12.75" hidden="1">
      <c r="A614" s="8">
        <v>89011</v>
      </c>
    </row>
    <row r="615" ht="12.75" hidden="1">
      <c r="A615" s="8">
        <v>89012</v>
      </c>
    </row>
    <row r="616" ht="12.75" hidden="1">
      <c r="A616" s="8">
        <v>89015</v>
      </c>
    </row>
    <row r="617" ht="12.75" hidden="1">
      <c r="A617" s="8">
        <v>89017</v>
      </c>
    </row>
    <row r="618" ht="12.75" hidden="1">
      <c r="A618" s="8">
        <v>89018</v>
      </c>
    </row>
    <row r="619" ht="12.75" hidden="1">
      <c r="A619" s="8">
        <v>89019</v>
      </c>
    </row>
    <row r="620" ht="12.75" hidden="1">
      <c r="A620" s="8">
        <v>89021</v>
      </c>
    </row>
    <row r="621" ht="12.75" hidden="1">
      <c r="A621" s="8">
        <v>89002</v>
      </c>
    </row>
    <row r="622" ht="12.75" hidden="1">
      <c r="A622" s="8">
        <v>89013</v>
      </c>
    </row>
    <row r="623" ht="12.75" hidden="1">
      <c r="A623" s="8">
        <v>89014</v>
      </c>
    </row>
    <row r="624" ht="12.75" hidden="1">
      <c r="A624" s="8">
        <v>89016</v>
      </c>
    </row>
    <row r="625" ht="12.75" hidden="1">
      <c r="A625" s="8">
        <v>89020</v>
      </c>
    </row>
    <row r="626" ht="12.75" hidden="1">
      <c r="A626" s="8">
        <v>81001</v>
      </c>
    </row>
    <row r="627" ht="12.75" hidden="1">
      <c r="A627" s="8">
        <v>81002</v>
      </c>
    </row>
    <row r="628" ht="12.75" hidden="1">
      <c r="A628" s="8">
        <v>81003</v>
      </c>
    </row>
    <row r="629" ht="12.75" hidden="1">
      <c r="A629" s="8">
        <v>81005</v>
      </c>
    </row>
    <row r="630" ht="12.75" hidden="1">
      <c r="A630" s="8">
        <v>81007</v>
      </c>
    </row>
    <row r="631" ht="12.75" hidden="1">
      <c r="A631" s="8">
        <v>81008</v>
      </c>
    </row>
    <row r="632" ht="12.75" hidden="1">
      <c r="A632" s="8">
        <v>81009</v>
      </c>
    </row>
    <row r="633" ht="12.75" hidden="1">
      <c r="A633" s="8">
        <v>81011</v>
      </c>
    </row>
    <row r="634" ht="12.75" hidden="1">
      <c r="A634" s="8">
        <v>81013</v>
      </c>
    </row>
    <row r="635" ht="12.75" hidden="1">
      <c r="A635" s="8">
        <v>81014</v>
      </c>
    </row>
    <row r="636" ht="12.75" hidden="1">
      <c r="A636" s="8">
        <v>81020</v>
      </c>
    </row>
    <row r="637" ht="12.75" hidden="1">
      <c r="A637" s="8">
        <v>81021</v>
      </c>
    </row>
    <row r="638" ht="12.75" hidden="1">
      <c r="A638" s="8">
        <v>81022</v>
      </c>
    </row>
    <row r="639" ht="12.75" hidden="1">
      <c r="A639" s="8">
        <v>81004</v>
      </c>
    </row>
    <row r="640" ht="12.75" hidden="1">
      <c r="A640" s="8">
        <v>81006</v>
      </c>
    </row>
    <row r="641" ht="12.75" hidden="1">
      <c r="A641" s="8">
        <v>81010</v>
      </c>
    </row>
    <row r="642" ht="12.75" hidden="1">
      <c r="A642" s="8">
        <v>81012</v>
      </c>
    </row>
    <row r="643" ht="12.75" hidden="1">
      <c r="A643" s="8">
        <v>81015</v>
      </c>
    </row>
    <row r="644" ht="12.75" hidden="1">
      <c r="A644" s="8">
        <v>81016</v>
      </c>
    </row>
    <row r="645" ht="12.75" hidden="1">
      <c r="A645" s="8">
        <v>81017</v>
      </c>
    </row>
    <row r="646" ht="12.75" hidden="1">
      <c r="A646" s="8">
        <v>81018</v>
      </c>
    </row>
    <row r="647" ht="12.75" hidden="1">
      <c r="A647" s="8">
        <v>81019</v>
      </c>
    </row>
    <row r="648" ht="12.75" hidden="1">
      <c r="A648" s="8">
        <v>81023</v>
      </c>
    </row>
    <row r="649" ht="12.75" hidden="1">
      <c r="A649" s="8">
        <v>81024</v>
      </c>
    </row>
  </sheetData>
  <sheetProtection password="8551" sheet="1" objects="1" scenarios="1"/>
  <mergeCells count="524">
    <mergeCell ref="M186:O186"/>
    <mergeCell ref="M187:O187"/>
    <mergeCell ref="A182:A185"/>
    <mergeCell ref="B186:B187"/>
    <mergeCell ref="C186:I187"/>
    <mergeCell ref="A186:A189"/>
    <mergeCell ref="B182:B183"/>
    <mergeCell ref="C182:I183"/>
    <mergeCell ref="C188:I189"/>
    <mergeCell ref="B188:B189"/>
    <mergeCell ref="A196:B196"/>
    <mergeCell ref="N196:O197"/>
    <mergeCell ref="M193:O193"/>
    <mergeCell ref="J196:M196"/>
    <mergeCell ref="J197:M197"/>
    <mergeCell ref="A190:A193"/>
    <mergeCell ref="M191:O191"/>
    <mergeCell ref="P189:Q189"/>
    <mergeCell ref="P192:Q192"/>
    <mergeCell ref="P193:Q193"/>
    <mergeCell ref="P190:Q190"/>
    <mergeCell ref="P185:Q185"/>
    <mergeCell ref="P191:Q191"/>
    <mergeCell ref="R130:R131"/>
    <mergeCell ref="P133:Q133"/>
    <mergeCell ref="P135:Q135"/>
    <mergeCell ref="P134:Q134"/>
    <mergeCell ref="P131:Q131"/>
    <mergeCell ref="P186:Q186"/>
    <mergeCell ref="P187:Q187"/>
    <mergeCell ref="P188:Q188"/>
    <mergeCell ref="P183:Q183"/>
    <mergeCell ref="C168:I169"/>
    <mergeCell ref="P170:Q170"/>
    <mergeCell ref="P171:Q171"/>
    <mergeCell ref="P176:Q176"/>
    <mergeCell ref="M174:O174"/>
    <mergeCell ref="M175:O175"/>
    <mergeCell ref="C170:I171"/>
    <mergeCell ref="K170:L171"/>
    <mergeCell ref="M172:O172"/>
    <mergeCell ref="B164:B165"/>
    <mergeCell ref="C164:I165"/>
    <mergeCell ref="B168:B169"/>
    <mergeCell ref="P182:Q182"/>
    <mergeCell ref="B170:B171"/>
    <mergeCell ref="P169:Q169"/>
    <mergeCell ref="P168:Q168"/>
    <mergeCell ref="M168:O168"/>
    <mergeCell ref="M166:O166"/>
    <mergeCell ref="M167:O167"/>
    <mergeCell ref="M136:O136"/>
    <mergeCell ref="M131:O131"/>
    <mergeCell ref="M132:O132"/>
    <mergeCell ref="A160:A163"/>
    <mergeCell ref="C160:I161"/>
    <mergeCell ref="C162:I163"/>
    <mergeCell ref="B160:B161"/>
    <mergeCell ref="B162:B163"/>
    <mergeCell ref="C131:I131"/>
    <mergeCell ref="C132:I133"/>
    <mergeCell ref="A74:C74"/>
    <mergeCell ref="A73:C73"/>
    <mergeCell ref="A71:C71"/>
    <mergeCell ref="M130:Q130"/>
    <mergeCell ref="A129:F129"/>
    <mergeCell ref="J129:Q129"/>
    <mergeCell ref="A118:C118"/>
    <mergeCell ref="F118:Q118"/>
    <mergeCell ref="C130:I130"/>
    <mergeCell ref="K130:L130"/>
    <mergeCell ref="A70:C70"/>
    <mergeCell ref="M62:N62"/>
    <mergeCell ref="J63:K63"/>
    <mergeCell ref="A68:C68"/>
    <mergeCell ref="A65:C65"/>
    <mergeCell ref="J64:K64"/>
    <mergeCell ref="M68:N68"/>
    <mergeCell ref="A62:C62"/>
    <mergeCell ref="A69:C69"/>
    <mergeCell ref="M69:N69"/>
    <mergeCell ref="A77:C79"/>
    <mergeCell ref="K131:L131"/>
    <mergeCell ref="F115:Q115"/>
    <mergeCell ref="A98:C98"/>
    <mergeCell ref="A99:C99"/>
    <mergeCell ref="A100:C100"/>
    <mergeCell ref="A107:F107"/>
    <mergeCell ref="A92:C92"/>
    <mergeCell ref="A93:C93"/>
    <mergeCell ref="A96:Q96"/>
    <mergeCell ref="A200:F200"/>
    <mergeCell ref="J200:Q200"/>
    <mergeCell ref="A116:C116"/>
    <mergeCell ref="F116:Q116"/>
    <mergeCell ref="A117:C117"/>
    <mergeCell ref="F117:Q117"/>
    <mergeCell ref="C121:O127"/>
    <mergeCell ref="A132:A135"/>
    <mergeCell ref="P132:Q132"/>
    <mergeCell ref="B134:B135"/>
    <mergeCell ref="A97:C97"/>
    <mergeCell ref="L93:M93"/>
    <mergeCell ref="H93:J93"/>
    <mergeCell ref="A106:F106"/>
    <mergeCell ref="H106:K106"/>
    <mergeCell ref="S194:S195"/>
    <mergeCell ref="J201:Q201"/>
    <mergeCell ref="B201:E201"/>
    <mergeCell ref="H107:K107"/>
    <mergeCell ref="A108:F108"/>
    <mergeCell ref="H108:K108"/>
    <mergeCell ref="A115:C115"/>
    <mergeCell ref="C120:O120"/>
    <mergeCell ref="K132:L133"/>
    <mergeCell ref="M134:O134"/>
    <mergeCell ref="A86:C86"/>
    <mergeCell ref="A82:C82"/>
    <mergeCell ref="S190:S191"/>
    <mergeCell ref="S192:S193"/>
    <mergeCell ref="A90:C90"/>
    <mergeCell ref="A91:C91"/>
    <mergeCell ref="A101:C101"/>
    <mergeCell ref="A102:C102"/>
    <mergeCell ref="D102:Q102"/>
    <mergeCell ref="A105:Q105"/>
    <mergeCell ref="A89:C89"/>
    <mergeCell ref="A87:C87"/>
    <mergeCell ref="L88:M88"/>
    <mergeCell ref="L89:M89"/>
    <mergeCell ref="H89:J89"/>
    <mergeCell ref="A88:C88"/>
    <mergeCell ref="H88:J88"/>
    <mergeCell ref="A60:C60"/>
    <mergeCell ref="M59:N59"/>
    <mergeCell ref="M60:N60"/>
    <mergeCell ref="A80:G80"/>
    <mergeCell ref="A63:C63"/>
    <mergeCell ref="A64:C64"/>
    <mergeCell ref="A72:C72"/>
    <mergeCell ref="A76:C76"/>
    <mergeCell ref="A75:C75"/>
    <mergeCell ref="A59:C59"/>
    <mergeCell ref="J61:K61"/>
    <mergeCell ref="J62:K62"/>
    <mergeCell ref="M61:N61"/>
    <mergeCell ref="F57:F58"/>
    <mergeCell ref="H57:H58"/>
    <mergeCell ref="J57:K58"/>
    <mergeCell ref="J60:K60"/>
    <mergeCell ref="M57:N58"/>
    <mergeCell ref="C6:F6"/>
    <mergeCell ref="H6:L6"/>
    <mergeCell ref="M6:Q6"/>
    <mergeCell ref="I7:L7"/>
    <mergeCell ref="N7:O7"/>
    <mergeCell ref="P7:Q7"/>
    <mergeCell ref="C7:H7"/>
    <mergeCell ref="A5:Q5"/>
    <mergeCell ref="A2:Q2"/>
    <mergeCell ref="A1:Q1"/>
    <mergeCell ref="A3:Q3"/>
    <mergeCell ref="A4:R4"/>
    <mergeCell ref="A8:D8"/>
    <mergeCell ref="E8:Q8"/>
    <mergeCell ref="D10:F10"/>
    <mergeCell ref="G10:H10"/>
    <mergeCell ref="O10:P10"/>
    <mergeCell ref="I10:K10"/>
    <mergeCell ref="L10:N10"/>
    <mergeCell ref="A14:A16"/>
    <mergeCell ref="D14:F14"/>
    <mergeCell ref="G14:H14"/>
    <mergeCell ref="D12:F12"/>
    <mergeCell ref="G12:H12"/>
    <mergeCell ref="D13:F13"/>
    <mergeCell ref="G13:H13"/>
    <mergeCell ref="A11:A13"/>
    <mergeCell ref="D11:F11"/>
    <mergeCell ref="G11:H11"/>
    <mergeCell ref="D15:F15"/>
    <mergeCell ref="G15:H15"/>
    <mergeCell ref="D16:F16"/>
    <mergeCell ref="G16:H16"/>
    <mergeCell ref="A20:A22"/>
    <mergeCell ref="D20:F20"/>
    <mergeCell ref="G20:H20"/>
    <mergeCell ref="D18:F18"/>
    <mergeCell ref="G18:H18"/>
    <mergeCell ref="D19:F19"/>
    <mergeCell ref="G19:H19"/>
    <mergeCell ref="A17:A19"/>
    <mergeCell ref="D17:F17"/>
    <mergeCell ref="G17:H17"/>
    <mergeCell ref="D21:F21"/>
    <mergeCell ref="G21:H21"/>
    <mergeCell ref="D22:F22"/>
    <mergeCell ref="G22:H22"/>
    <mergeCell ref="O23:P23"/>
    <mergeCell ref="A35:F36"/>
    <mergeCell ref="D38:I39"/>
    <mergeCell ref="I23:K23"/>
    <mergeCell ref="L23:N23"/>
    <mergeCell ref="D25:F25"/>
    <mergeCell ref="H25:J25"/>
    <mergeCell ref="D26:F26"/>
    <mergeCell ref="D27:F27"/>
    <mergeCell ref="D28:F28"/>
    <mergeCell ref="H40:I40"/>
    <mergeCell ref="J40:L40"/>
    <mergeCell ref="H41:I41"/>
    <mergeCell ref="G23:H23"/>
    <mergeCell ref="H27:J27"/>
    <mergeCell ref="H28:J28"/>
    <mergeCell ref="H29:J29"/>
    <mergeCell ref="H30:J30"/>
    <mergeCell ref="H31:J31"/>
    <mergeCell ref="A45:C45"/>
    <mergeCell ref="H46:I46"/>
    <mergeCell ref="H42:I42"/>
    <mergeCell ref="H43:I43"/>
    <mergeCell ref="A42:C42"/>
    <mergeCell ref="A43:C43"/>
    <mergeCell ref="A44:C44"/>
    <mergeCell ref="C53:D53"/>
    <mergeCell ref="F53:I53"/>
    <mergeCell ref="K53:O53"/>
    <mergeCell ref="C49:H49"/>
    <mergeCell ref="F51:I51"/>
    <mergeCell ref="K51:O51"/>
    <mergeCell ref="C52:D52"/>
    <mergeCell ref="F52:I52"/>
    <mergeCell ref="K52:O52"/>
    <mergeCell ref="A85:C85"/>
    <mergeCell ref="A83:C83"/>
    <mergeCell ref="A84:C84"/>
    <mergeCell ref="L82:M82"/>
    <mergeCell ref="L83:M83"/>
    <mergeCell ref="H82:J82"/>
    <mergeCell ref="H83:J83"/>
    <mergeCell ref="H84:J84"/>
    <mergeCell ref="L84:M84"/>
    <mergeCell ref="H85:J85"/>
    <mergeCell ref="O11:P13"/>
    <mergeCell ref="O14:P16"/>
    <mergeCell ref="O17:P19"/>
    <mergeCell ref="O20:P22"/>
    <mergeCell ref="L20:N22"/>
    <mergeCell ref="M63:N63"/>
    <mergeCell ref="M64:N64"/>
    <mergeCell ref="M67:N67"/>
    <mergeCell ref="A54:Q54"/>
    <mergeCell ref="D56:D58"/>
    <mergeCell ref="A61:C61"/>
    <mergeCell ref="D30:F30"/>
    <mergeCell ref="D31:F31"/>
    <mergeCell ref="H26:J26"/>
    <mergeCell ref="M135:O135"/>
    <mergeCell ref="I11:K13"/>
    <mergeCell ref="I20:K22"/>
    <mergeCell ref="L11:N13"/>
    <mergeCell ref="L14:N16"/>
    <mergeCell ref="I14:K16"/>
    <mergeCell ref="I17:K19"/>
    <mergeCell ref="L17:N19"/>
    <mergeCell ref="M73:N73"/>
    <mergeCell ref="L81:M81"/>
    <mergeCell ref="P142:Q142"/>
    <mergeCell ref="P143:Q143"/>
    <mergeCell ref="K136:L137"/>
    <mergeCell ref="K148:L149"/>
    <mergeCell ref="P144:Q144"/>
    <mergeCell ref="P145:Q145"/>
    <mergeCell ref="P136:Q136"/>
    <mergeCell ref="P137:Q137"/>
    <mergeCell ref="M138:O138"/>
    <mergeCell ref="P141:Q141"/>
    <mergeCell ref="A166:A173"/>
    <mergeCell ref="A156:A159"/>
    <mergeCell ref="A138:A141"/>
    <mergeCell ref="A148:A151"/>
    <mergeCell ref="A152:A155"/>
    <mergeCell ref="A164:A165"/>
    <mergeCell ref="A142:A147"/>
    <mergeCell ref="K138:L139"/>
    <mergeCell ref="P139:Q139"/>
    <mergeCell ref="M140:O140"/>
    <mergeCell ref="M139:O139"/>
    <mergeCell ref="P138:Q138"/>
    <mergeCell ref="K140:L141"/>
    <mergeCell ref="P158:Q158"/>
    <mergeCell ref="P159:Q159"/>
    <mergeCell ref="P146:Q146"/>
    <mergeCell ref="P147:Q147"/>
    <mergeCell ref="P152:Q152"/>
    <mergeCell ref="P153:Q153"/>
    <mergeCell ref="P156:Q156"/>
    <mergeCell ref="P157:Q157"/>
    <mergeCell ref="P151:Q151"/>
    <mergeCell ref="P150:Q150"/>
    <mergeCell ref="P160:Q160"/>
    <mergeCell ref="M165:O165"/>
    <mergeCell ref="M141:O141"/>
    <mergeCell ref="P140:Q140"/>
    <mergeCell ref="M150:O150"/>
    <mergeCell ref="M151:O151"/>
    <mergeCell ref="M142:O142"/>
    <mergeCell ref="M143:O143"/>
    <mergeCell ref="M144:O144"/>
    <mergeCell ref="M145:O145"/>
    <mergeCell ref="K142:L143"/>
    <mergeCell ref="K144:L145"/>
    <mergeCell ref="M149:O149"/>
    <mergeCell ref="B138:B139"/>
    <mergeCell ref="C138:I139"/>
    <mergeCell ref="B148:B149"/>
    <mergeCell ref="C148:I149"/>
    <mergeCell ref="B140:B141"/>
    <mergeCell ref="C140:I141"/>
    <mergeCell ref="B146:B147"/>
    <mergeCell ref="P148:Q148"/>
    <mergeCell ref="P149:Q149"/>
    <mergeCell ref="P154:Q154"/>
    <mergeCell ref="P155:Q155"/>
    <mergeCell ref="B142:B143"/>
    <mergeCell ref="C142:I143"/>
    <mergeCell ref="B152:B153"/>
    <mergeCell ref="B150:B151"/>
    <mergeCell ref="C150:I151"/>
    <mergeCell ref="C146:I147"/>
    <mergeCell ref="B144:B145"/>
    <mergeCell ref="C144:I145"/>
    <mergeCell ref="C152:I153"/>
    <mergeCell ref="B158:B159"/>
    <mergeCell ref="C158:I159"/>
    <mergeCell ref="M155:O155"/>
    <mergeCell ref="B154:B155"/>
    <mergeCell ref="M154:O154"/>
    <mergeCell ref="K158:L159"/>
    <mergeCell ref="M156:O156"/>
    <mergeCell ref="M157:O157"/>
    <mergeCell ref="B156:B157"/>
    <mergeCell ref="C156:I157"/>
    <mergeCell ref="K156:L157"/>
    <mergeCell ref="C154:I155"/>
    <mergeCell ref="M158:O158"/>
    <mergeCell ref="M159:O159"/>
    <mergeCell ref="M160:O160"/>
    <mergeCell ref="K160:L161"/>
    <mergeCell ref="K162:L163"/>
    <mergeCell ref="M161:O161"/>
    <mergeCell ref="M162:O162"/>
    <mergeCell ref="P161:Q161"/>
    <mergeCell ref="P162:Q162"/>
    <mergeCell ref="P163:Q163"/>
    <mergeCell ref="M163:O163"/>
    <mergeCell ref="P164:Q164"/>
    <mergeCell ref="P165:Q165"/>
    <mergeCell ref="K164:L165"/>
    <mergeCell ref="P167:Q167"/>
    <mergeCell ref="P166:Q166"/>
    <mergeCell ref="M164:O164"/>
    <mergeCell ref="B166:B167"/>
    <mergeCell ref="M170:O170"/>
    <mergeCell ref="M171:O171"/>
    <mergeCell ref="K166:L167"/>
    <mergeCell ref="C166:I167"/>
    <mergeCell ref="K168:L169"/>
    <mergeCell ref="M169:O169"/>
    <mergeCell ref="M173:O173"/>
    <mergeCell ref="C172:I173"/>
    <mergeCell ref="K174:L175"/>
    <mergeCell ref="K172:L173"/>
    <mergeCell ref="P172:Q172"/>
    <mergeCell ref="P173:Q173"/>
    <mergeCell ref="P174:Q174"/>
    <mergeCell ref="P175:Q175"/>
    <mergeCell ref="A174:A177"/>
    <mergeCell ref="B174:B175"/>
    <mergeCell ref="C174:I175"/>
    <mergeCell ref="B176:B177"/>
    <mergeCell ref="C176:I177"/>
    <mergeCell ref="P177:Q177"/>
    <mergeCell ref="A178:A181"/>
    <mergeCell ref="B178:B179"/>
    <mergeCell ref="C178:I179"/>
    <mergeCell ref="B180:B181"/>
    <mergeCell ref="C180:I181"/>
    <mergeCell ref="P178:Q178"/>
    <mergeCell ref="P179:Q179"/>
    <mergeCell ref="P180:Q180"/>
    <mergeCell ref="P181:Q181"/>
    <mergeCell ref="M188:O188"/>
    <mergeCell ref="B192:B193"/>
    <mergeCell ref="C184:I185"/>
    <mergeCell ref="B184:B185"/>
    <mergeCell ref="C190:I191"/>
    <mergeCell ref="B190:B191"/>
    <mergeCell ref="C192:I193"/>
    <mergeCell ref="M192:O192"/>
    <mergeCell ref="M184:O184"/>
    <mergeCell ref="M185:O185"/>
    <mergeCell ref="K176:L177"/>
    <mergeCell ref="K178:L179"/>
    <mergeCell ref="M177:O177"/>
    <mergeCell ref="M178:O178"/>
    <mergeCell ref="M179:O179"/>
    <mergeCell ref="M176:O176"/>
    <mergeCell ref="S184:S185"/>
    <mergeCell ref="K188:L189"/>
    <mergeCell ref="K182:L183"/>
    <mergeCell ref="K184:L185"/>
    <mergeCell ref="K186:L187"/>
    <mergeCell ref="M182:O182"/>
    <mergeCell ref="M183:O183"/>
    <mergeCell ref="S186:S187"/>
    <mergeCell ref="S188:S189"/>
    <mergeCell ref="P184:Q184"/>
    <mergeCell ref="S176:S177"/>
    <mergeCell ref="S178:S179"/>
    <mergeCell ref="S180:S181"/>
    <mergeCell ref="S182:S183"/>
    <mergeCell ref="S168:S169"/>
    <mergeCell ref="S170:S171"/>
    <mergeCell ref="S172:S173"/>
    <mergeCell ref="S174:S175"/>
    <mergeCell ref="A111:Q111"/>
    <mergeCell ref="F112:Q112"/>
    <mergeCell ref="A113:C113"/>
    <mergeCell ref="F113:Q113"/>
    <mergeCell ref="K146:L147"/>
    <mergeCell ref="K152:L153"/>
    <mergeCell ref="K154:L155"/>
    <mergeCell ref="M148:O148"/>
    <mergeCell ref="K150:L151"/>
    <mergeCell ref="M146:O146"/>
    <mergeCell ref="M147:O147"/>
    <mergeCell ref="M152:O152"/>
    <mergeCell ref="M153:O153"/>
    <mergeCell ref="S162:S163"/>
    <mergeCell ref="S148:S149"/>
    <mergeCell ref="S150:S151"/>
    <mergeCell ref="S152:S153"/>
    <mergeCell ref="S154:S155"/>
    <mergeCell ref="S156:S157"/>
    <mergeCell ref="S158:S159"/>
    <mergeCell ref="P195:Q195"/>
    <mergeCell ref="S132:S133"/>
    <mergeCell ref="S134:S135"/>
    <mergeCell ref="S136:S137"/>
    <mergeCell ref="S138:S139"/>
    <mergeCell ref="S140:S141"/>
    <mergeCell ref="S142:S143"/>
    <mergeCell ref="S144:S145"/>
    <mergeCell ref="S164:S165"/>
    <mergeCell ref="S166:S167"/>
    <mergeCell ref="S146:S147"/>
    <mergeCell ref="J199:M199"/>
    <mergeCell ref="A194:A195"/>
    <mergeCell ref="B194:B195"/>
    <mergeCell ref="C194:I195"/>
    <mergeCell ref="A197:B197"/>
    <mergeCell ref="K190:L191"/>
    <mergeCell ref="K192:L193"/>
    <mergeCell ref="S160:S161"/>
    <mergeCell ref="P194:Q194"/>
    <mergeCell ref="A114:C114"/>
    <mergeCell ref="F114:Q114"/>
    <mergeCell ref="A136:A137"/>
    <mergeCell ref="M137:O137"/>
    <mergeCell ref="B132:B133"/>
    <mergeCell ref="B136:B137"/>
    <mergeCell ref="C136:I137"/>
    <mergeCell ref="C134:I135"/>
    <mergeCell ref="M133:O133"/>
    <mergeCell ref="K134:L135"/>
    <mergeCell ref="K180:L181"/>
    <mergeCell ref="N198:O198"/>
    <mergeCell ref="J198:M198"/>
    <mergeCell ref="K194:L195"/>
    <mergeCell ref="M194:O194"/>
    <mergeCell ref="M195:O195"/>
    <mergeCell ref="M181:O181"/>
    <mergeCell ref="M180:O180"/>
    <mergeCell ref="M189:O189"/>
    <mergeCell ref="M190:O190"/>
    <mergeCell ref="A81:C81"/>
    <mergeCell ref="A56:C58"/>
    <mergeCell ref="F56:N56"/>
    <mergeCell ref="M75:N75"/>
    <mergeCell ref="M76:N76"/>
    <mergeCell ref="H72:J72"/>
    <mergeCell ref="K72:L72"/>
    <mergeCell ref="A66:C66"/>
    <mergeCell ref="A67:C67"/>
    <mergeCell ref="E72:G72"/>
    <mergeCell ref="H92:J92"/>
    <mergeCell ref="H86:J86"/>
    <mergeCell ref="H87:J87"/>
    <mergeCell ref="L86:M86"/>
    <mergeCell ref="L87:M87"/>
    <mergeCell ref="L92:M92"/>
    <mergeCell ref="L90:M90"/>
    <mergeCell ref="L91:M91"/>
    <mergeCell ref="L85:M85"/>
    <mergeCell ref="H90:J90"/>
    <mergeCell ref="H91:J91"/>
    <mergeCell ref="F65:H65"/>
    <mergeCell ref="I65:K65"/>
    <mergeCell ref="F66:H66"/>
    <mergeCell ref="I66:K66"/>
    <mergeCell ref="H81:J81"/>
    <mergeCell ref="M70:N70"/>
    <mergeCell ref="M71:N71"/>
    <mergeCell ref="D29:F29"/>
    <mergeCell ref="H47:I47"/>
    <mergeCell ref="A46:B46"/>
    <mergeCell ref="A47:B47"/>
    <mergeCell ref="C32:J32"/>
    <mergeCell ref="A38:C39"/>
    <mergeCell ref="A40:C40"/>
    <mergeCell ref="A41:C41"/>
    <mergeCell ref="H44:I44"/>
    <mergeCell ref="H45:I45"/>
  </mergeCells>
  <conditionalFormatting sqref="D59">
    <cfRule type="cellIs" priority="1" dxfId="0" operator="lessThan" stopIfTrue="1">
      <formula>0</formula>
    </cfRule>
  </conditionalFormatting>
  <dataValidations count="27">
    <dataValidation type="date" allowBlank="1" showInputMessage="1" showErrorMessage="1" error="verificare che la data sia stata inserita correttamente es.01/01/2005" sqref="A129:F129">
      <formula1>36161</formula1>
      <formula2>55153</formula2>
    </dataValidation>
    <dataValidation type="whole" allowBlank="1" showInputMessage="1" showErrorMessage="1" sqref="H106:K108">
      <formula1>0</formula1>
      <formula2>99999999999999</formula2>
    </dataValidation>
    <dataValidation type="decimal" allowBlank="1" showInputMessage="1" showErrorMessage="1" error="inserire solo la cifra corrispondente" sqref="O82:O93">
      <formula1>0</formula1>
      <formula2>100000000</formula2>
    </dataValidation>
    <dataValidation type="date" allowBlank="1" showInputMessage="1" showErrorMessage="1" error="verificare se la data è stata inserita correttamente  es.01/01/2005" sqref="L82:L93 F82:F93">
      <formula1>36161</formula1>
      <formula2>55153</formula2>
    </dataValidation>
    <dataValidation type="decimal" allowBlank="1" showInputMessage="1" showErrorMessage="1" sqref="H67:H70 M73:M75 H73:H75 M67:M71">
      <formula1>-1000000</formula1>
      <formula2>1000000</formula2>
    </dataValidation>
    <dataValidation type="decimal" allowBlank="1" showInputMessage="1" showErrorMessage="1" prompt="frazione conferita da altro impianto" error="inserire solo il numero corrispondente" sqref="J59:K59 J61:K64">
      <formula1>0</formula1>
      <formula2>1000000000</formula2>
    </dataValidation>
    <dataValidation type="decimal" allowBlank="1" showInputMessage="1" showErrorMessage="1" sqref="M60 H71 H60:H65 M62 M64:M65">
      <formula1>0</formula1>
      <formula2>1000000</formula2>
    </dataValidation>
    <dataValidation type="decimal" allowBlank="1" showInputMessage="1" showErrorMessage="1" promptTitle="SUGGERIMENTO:" error="Attenzione numero non corrispondente o il valore immesso è superiore  ad indumenti e stracci totali. " sqref="D73">
      <formula1>0</formula1>
      <formula2>D71</formula2>
    </dataValidation>
    <dataValidation type="decimal" allowBlank="1" showInputMessage="1" showErrorMessage="1" prompt="immettere la cifra ricavata" sqref="M59 H59 M61 M63">
      <formula1>0</formula1>
      <formula2>1000000</formula2>
    </dataValidation>
    <dataValidation type="decimal" allowBlank="1" showInputMessage="1" showErrorMessage="1" error="inserire solo il numero corrispondente" sqref="F73:F75 J65:K65 J73:K75 F60:F65 F67:F71 J60:K60 J67:K71">
      <formula1>0</formula1>
      <formula2>1000000000</formula2>
    </dataValidation>
    <dataValidation type="decimal" allowBlank="1" showInputMessage="1" showErrorMessage="1" promptTitle="SUGGERIMENTO:" prompt="Immettere la frazione di rifiuti eventualmente conferita presso un piattaforma di raccolta CONAI." error="inserire solo il numero corrispondente" sqref="F59">
      <formula1>0</formula1>
      <formula2>1000000000</formula2>
    </dataValidation>
    <dataValidation allowBlank="1" showInputMessage="1" showErrorMessage="1" promptTitle="SUGGERIMENTO:" prompt="Immettere la frazione di rifiuti eventualmente conferita presso un impianto non convenzionato con il CONAI." sqref="L59"/>
    <dataValidation allowBlank="1" showInputMessage="1" showErrorMessage="1" promptTitle="SUGGERIMENTO:" prompt="Immettere la frazione di rifiuti eventualmente conferita presso un piattaforma di raccolta CONAI." sqref="G59"/>
    <dataValidation type="decimal" allowBlank="1" showInputMessage="1" showErrorMessage="1" promptTitle="SUGGERIMENTO:" prompt="in questa colonna immetteresolo solo la quantià di imballaggio di alluminio conferito, sul totale degli Imballaggi metallici." error="inserire solo il numero corrispondente" sqref="D60">
      <formula1>0</formula1>
      <formula2>1000000000</formula2>
    </dataValidation>
    <dataValidation type="list" allowBlank="1" showDropDown="1" showInputMessage="1" showErrorMessage="1" promptTitle="ATTENZIONE:" prompt="Inserire il codice istat&#10;(Es.: 81001)" errorTitle="ATTENZIONE:" error="E' stato immesso un codice ISTAT non valido.&#10;Il formato accettato è quello per esteso (Es. il comune di Alcamo dovrà inserire 81001).&#10;Immettere il codice ISTAT corretto." sqref="P7:Q7">
      <formula1>A260:A649</formula1>
    </dataValidation>
    <dataValidation type="textLength" operator="equal" allowBlank="1" showInputMessage="1" showErrorMessage="1" promptTitle="ATTENZIONE:" prompt="inserire codice meccanografico" sqref="H40:I40 D40 F40">
      <formula1>4</formula1>
    </dataValidation>
    <dataValidation type="decimal" allowBlank="1" showInputMessage="1" showErrorMessage="1" error="inserire solo la cifra corrispondente" sqref="K52:O53">
      <formula1>0</formula1>
      <formula2>1000000000</formula2>
    </dataValidation>
    <dataValidation type="decimal" allowBlank="1" showInputMessage="1" showErrorMessage="1" prompt="immettere una un numero corrispondente alla cifra" error="immettere solo la cifra corrispondente" sqref="D41:D47 F41:I47">
      <formula1>0</formula1>
      <formula2>10000</formula2>
    </dataValidation>
    <dataValidation type="whole" allowBlank="1" showInputMessage="1" showErrorMessage="1" promptTitle="SUGGERIMENTO:" prompt="In questo campo si deve inserire il numero di famiglie." error="immettere solo il numero corrispondente" sqref="F52:I52">
      <formula1>0</formula1>
      <formula2>999999999</formula2>
    </dataValidation>
    <dataValidation type="whole" allowBlank="1" showInputMessage="1" showErrorMessage="1" promptTitle="SUGGERIMENTO:" prompt="In questo campo si deve inserire il numero di utenze non domestiche." error="inserire solo il numero corrispondente" sqref="F53:I53">
      <formula1>0</formula1>
      <formula2>999999999</formula2>
    </dataValidation>
    <dataValidation allowBlank="1" showInputMessage="1" showErrorMessage="1" promptTitle="SUGGERIMENTO:" prompt="La percentuale va calcolata secondo la seguente formula:&#10;[(Racc. Differenziata)/(RSU totale)]*100&#10;il programma provvederà ad approssimare il dato inserito alla seconda cifra decimale e ad inserire il simbolo di percentuale." sqref="O11 O20 O17 O14"/>
    <dataValidation type="whole" allowBlank="1" showInputMessage="1" showErrorMessage="1" promptTitle="aiuto" prompt="inserire il numero di abitanti aggiornato alla data di compilazione" error="non è un numero valido" sqref="E8:Q8">
      <formula1>0</formula1>
      <formula2>1000000</formula2>
    </dataValidation>
    <dataValidation type="decimal" allowBlank="1" showInputMessage="1" showErrorMessage="1" promptTitle="attenzione" prompt="inserire quantità di rifiuti conferiti in discarica nel periodo di riferimento del  trimestre." errorTitle="immissione errata" error="inserire valore numerico" sqref="G11:H22">
      <formula1>0</formula1>
      <formula2>10000000</formula2>
    </dataValidation>
    <dataValidation type="whole" allowBlank="1" showInputMessage="1" showErrorMessage="1" prompt="inserire l'esatto numero di giorni del trimestre di conferimento nella discarica ( rigo accanto)&#10;es. 20 giorni per la discarica d001&#10;      50 giorni per la discarica d002&#10;      20 giorni per la discarica d003" sqref="B11:B13">
      <formula1>1</formula1>
      <formula2>90</formula2>
    </dataValidation>
    <dataValidation type="whole" allowBlank="1" showInputMessage="1" showErrorMessage="1" prompt="inserire l'esatto numero di giorni del trimestre di conferimento nella discarica ( rigo accanto)&#10;" sqref="B14:B16">
      <formula1>1</formula1>
      <formula2>91</formula2>
    </dataValidation>
    <dataValidation type="whole" allowBlank="1" showInputMessage="1" showErrorMessage="1" prompt="inserire l'esatto numero di giorni del trimestre di conferimento nella discarica ( rigo accanto)&#10;" sqref="B17:B22">
      <formula1>1</formula1>
      <formula2>92</formula2>
    </dataValidation>
    <dataValidation type="textLength" operator="equal" allowBlank="1" showInputMessage="1" showErrorMessage="1" promptTitle="ATTENZIONE:" prompt="inserire codice meccanografico della discarica" sqref="C11:C22">
      <formula1>4</formula1>
    </dataValidation>
  </dataValidations>
  <printOptions/>
  <pageMargins left="0.4724409448818898" right="0.1968503937007874" top="0.4330708661417323" bottom="0.8267716535433072" header="0.2755905511811024" footer="0.3937007874015748"/>
  <pageSetup horizontalDpi="600" verticalDpi="600" orientation="portrait" paperSize="9" scale="71" r:id="rId2"/>
  <rowBreaks count="3" manualBreakCount="3">
    <brk id="53" max="255" man="1"/>
    <brk id="94" max="255" man="1"/>
    <brk id="128" max="255" man="1"/>
  </rowBreaks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91"/>
  <sheetViews>
    <sheetView workbookViewId="0" topLeftCell="A245">
      <selection activeCell="E273" sqref="E273"/>
    </sheetView>
  </sheetViews>
  <sheetFormatPr defaultColWidth="9.140625" defaultRowHeight="12.75"/>
  <cols>
    <col min="1" max="1" width="11.7109375" style="8" bestFit="1" customWidth="1"/>
    <col min="2" max="2" width="25.28125" style="8" bestFit="1" customWidth="1"/>
    <col min="3" max="3" width="12.28125" style="22" bestFit="1" customWidth="1"/>
    <col min="4" max="4" width="14.28125" style="22" customWidth="1"/>
    <col min="5" max="5" width="40.28125" style="8" bestFit="1" customWidth="1"/>
    <col min="6" max="6" width="41.57421875" style="8" customWidth="1"/>
    <col min="7" max="8" width="11.28125" style="8" customWidth="1"/>
    <col min="9" max="9" width="11.8515625" style="8" bestFit="1" customWidth="1"/>
    <col min="10" max="10" width="3.57421875" style="8" bestFit="1" customWidth="1"/>
    <col min="11" max="11" width="2.140625" style="8" bestFit="1" customWidth="1"/>
    <col min="12" max="12" width="9.8515625" style="8" bestFit="1" customWidth="1"/>
    <col min="13" max="14" width="13.28125" style="8" bestFit="1" customWidth="1"/>
    <col min="15" max="15" width="10.140625" style="8" bestFit="1" customWidth="1"/>
    <col min="16" max="16" width="13.421875" style="8" bestFit="1" customWidth="1"/>
    <col min="17" max="17" width="10.8515625" style="8" bestFit="1" customWidth="1"/>
    <col min="18" max="16384" width="9.140625" style="8" customWidth="1"/>
  </cols>
  <sheetData>
    <row r="1" spans="1:6" ht="12.75">
      <c r="A1" s="8" t="s">
        <v>98</v>
      </c>
      <c r="B1" s="8" t="s">
        <v>99</v>
      </c>
      <c r="C1" s="22" t="s">
        <v>100</v>
      </c>
      <c r="D1" s="23" t="s">
        <v>101</v>
      </c>
      <c r="E1" s="23" t="s">
        <v>102</v>
      </c>
      <c r="F1" s="23"/>
    </row>
    <row r="2" spans="1:12" ht="12.75">
      <c r="A2" s="8">
        <v>84002</v>
      </c>
      <c r="B2" s="8" t="s">
        <v>103</v>
      </c>
      <c r="C2" s="22" t="s">
        <v>104</v>
      </c>
      <c r="D2" s="24" t="s">
        <v>105</v>
      </c>
      <c r="E2" s="8" t="s">
        <v>106</v>
      </c>
      <c r="L2" s="25"/>
    </row>
    <row r="3" spans="1:6" ht="12.75">
      <c r="A3" s="8">
        <v>84004</v>
      </c>
      <c r="B3" s="8" t="s">
        <v>107</v>
      </c>
      <c r="C3" s="22" t="s">
        <v>104</v>
      </c>
      <c r="D3" s="24" t="s">
        <v>105</v>
      </c>
      <c r="E3" s="8" t="s">
        <v>106</v>
      </c>
      <c r="F3" s="25" t="s">
        <v>108</v>
      </c>
    </row>
    <row r="4" spans="1:5" ht="12.75">
      <c r="A4" s="8">
        <v>84005</v>
      </c>
      <c r="B4" s="8" t="s">
        <v>109</v>
      </c>
      <c r="C4" s="22" t="s">
        <v>104</v>
      </c>
      <c r="D4" s="24" t="s">
        <v>105</v>
      </c>
      <c r="E4" s="8" t="s">
        <v>106</v>
      </c>
    </row>
    <row r="5" spans="1:5" ht="12.75">
      <c r="A5" s="8">
        <v>84006</v>
      </c>
      <c r="B5" s="8" t="s">
        <v>110</v>
      </c>
      <c r="C5" s="22" t="s">
        <v>104</v>
      </c>
      <c r="D5" s="24" t="s">
        <v>105</v>
      </c>
      <c r="E5" s="8" t="s">
        <v>106</v>
      </c>
    </row>
    <row r="6" spans="1:5" ht="12.75">
      <c r="A6" s="8">
        <v>84007</v>
      </c>
      <c r="B6" s="8" t="s">
        <v>111</v>
      </c>
      <c r="C6" s="22" t="s">
        <v>104</v>
      </c>
      <c r="D6" s="24" t="s">
        <v>105</v>
      </c>
      <c r="E6" s="8" t="s">
        <v>106</v>
      </c>
    </row>
    <row r="7" spans="1:5" ht="12.75">
      <c r="A7" s="8">
        <v>84014</v>
      </c>
      <c r="B7" s="8" t="s">
        <v>112</v>
      </c>
      <c r="C7" s="22" t="s">
        <v>104</v>
      </c>
      <c r="D7" s="24" t="s">
        <v>105</v>
      </c>
      <c r="E7" s="8" t="s">
        <v>106</v>
      </c>
    </row>
    <row r="8" spans="1:5" ht="12.75">
      <c r="A8" s="8">
        <v>84015</v>
      </c>
      <c r="B8" s="8" t="s">
        <v>113</v>
      </c>
      <c r="C8" s="22" t="s">
        <v>104</v>
      </c>
      <c r="D8" s="24" t="s">
        <v>105</v>
      </c>
      <c r="E8" s="8" t="s">
        <v>106</v>
      </c>
    </row>
    <row r="9" spans="1:5" ht="12.75">
      <c r="A9" s="8">
        <v>84022</v>
      </c>
      <c r="B9" s="8" t="s">
        <v>114</v>
      </c>
      <c r="C9" s="22" t="s">
        <v>104</v>
      </c>
      <c r="D9" s="24" t="s">
        <v>105</v>
      </c>
      <c r="E9" s="8" t="s">
        <v>106</v>
      </c>
    </row>
    <row r="10" spans="1:5" ht="12.75">
      <c r="A10" s="8">
        <v>84023</v>
      </c>
      <c r="B10" s="8" t="s">
        <v>115</v>
      </c>
      <c r="C10" s="22" t="s">
        <v>104</v>
      </c>
      <c r="D10" s="24" t="s">
        <v>105</v>
      </c>
      <c r="E10" s="8" t="s">
        <v>106</v>
      </c>
    </row>
    <row r="11" spans="1:5" ht="12.75">
      <c r="A11" s="8">
        <v>84025</v>
      </c>
      <c r="B11" s="8" t="s">
        <v>116</v>
      </c>
      <c r="C11" s="22" t="s">
        <v>104</v>
      </c>
      <c r="D11" s="24" t="s">
        <v>105</v>
      </c>
      <c r="E11" s="8" t="s">
        <v>106</v>
      </c>
    </row>
    <row r="12" spans="1:5" ht="12.75">
      <c r="A12" s="8">
        <v>84033</v>
      </c>
      <c r="B12" s="8" t="s">
        <v>117</v>
      </c>
      <c r="C12" s="22" t="s">
        <v>104</v>
      </c>
      <c r="D12" s="24" t="s">
        <v>105</v>
      </c>
      <c r="E12" s="8" t="s">
        <v>106</v>
      </c>
    </row>
    <row r="13" spans="1:5" ht="12.75">
      <c r="A13" s="8">
        <v>84034</v>
      </c>
      <c r="B13" s="8" t="s">
        <v>118</v>
      </c>
      <c r="C13" s="22" t="s">
        <v>104</v>
      </c>
      <c r="D13" s="24" t="s">
        <v>105</v>
      </c>
      <c r="E13" s="8" t="s">
        <v>106</v>
      </c>
    </row>
    <row r="14" spans="1:5" ht="12.75">
      <c r="A14" s="8">
        <v>84035</v>
      </c>
      <c r="B14" s="8" t="s">
        <v>119</v>
      </c>
      <c r="C14" s="22" t="s">
        <v>104</v>
      </c>
      <c r="D14" s="24" t="s">
        <v>105</v>
      </c>
      <c r="E14" s="8" t="s">
        <v>106</v>
      </c>
    </row>
    <row r="15" spans="1:5" ht="12.75">
      <c r="A15" s="8">
        <v>84038</v>
      </c>
      <c r="B15" s="8" t="s">
        <v>120</v>
      </c>
      <c r="C15" s="22" t="s">
        <v>104</v>
      </c>
      <c r="D15" s="24" t="s">
        <v>105</v>
      </c>
      <c r="E15" s="8" t="s">
        <v>106</v>
      </c>
    </row>
    <row r="16" spans="1:5" ht="12.75">
      <c r="A16" s="8">
        <v>84040</v>
      </c>
      <c r="B16" s="8" t="s">
        <v>121</v>
      </c>
      <c r="C16" s="22" t="s">
        <v>104</v>
      </c>
      <c r="D16" s="24" t="s">
        <v>105</v>
      </c>
      <c r="E16" s="8" t="s">
        <v>106</v>
      </c>
    </row>
    <row r="17" spans="1:5" ht="12.75">
      <c r="A17" s="8">
        <v>84041</v>
      </c>
      <c r="B17" s="8" t="s">
        <v>122</v>
      </c>
      <c r="C17" s="22" t="s">
        <v>104</v>
      </c>
      <c r="D17" s="24" t="s">
        <v>105</v>
      </c>
      <c r="E17" s="8" t="s">
        <v>106</v>
      </c>
    </row>
    <row r="18" spans="1:5" ht="12.75">
      <c r="A18" s="8">
        <v>84043</v>
      </c>
      <c r="B18" s="8" t="s">
        <v>123</v>
      </c>
      <c r="C18" s="22" t="s">
        <v>104</v>
      </c>
      <c r="D18" s="24" t="s">
        <v>105</v>
      </c>
      <c r="E18" s="8" t="s">
        <v>106</v>
      </c>
    </row>
    <row r="19" spans="1:5" ht="12.75">
      <c r="A19" s="8">
        <v>84001</v>
      </c>
      <c r="B19" s="8" t="s">
        <v>124</v>
      </c>
      <c r="C19" s="22" t="s">
        <v>104</v>
      </c>
      <c r="D19" s="24" t="s">
        <v>125</v>
      </c>
      <c r="E19" s="25" t="s">
        <v>126</v>
      </c>
    </row>
    <row r="20" spans="1:5" ht="12.75">
      <c r="A20" s="8">
        <v>84003</v>
      </c>
      <c r="B20" s="8" t="s">
        <v>127</v>
      </c>
      <c r="C20" s="22" t="s">
        <v>104</v>
      </c>
      <c r="D20" s="24" t="s">
        <v>125</v>
      </c>
      <c r="E20" s="25" t="s">
        <v>126</v>
      </c>
    </row>
    <row r="21" spans="1:5" ht="12.75">
      <c r="A21" s="8">
        <v>84009</v>
      </c>
      <c r="B21" s="8" t="s">
        <v>128</v>
      </c>
      <c r="C21" s="22" t="s">
        <v>104</v>
      </c>
      <c r="D21" s="24" t="s">
        <v>125</v>
      </c>
      <c r="E21" s="25" t="s">
        <v>126</v>
      </c>
    </row>
    <row r="22" spans="1:5" ht="12.75">
      <c r="A22" s="8">
        <v>84012</v>
      </c>
      <c r="B22" s="8" t="s">
        <v>129</v>
      </c>
      <c r="C22" s="22" t="s">
        <v>104</v>
      </c>
      <c r="D22" s="24" t="s">
        <v>125</v>
      </c>
      <c r="E22" s="25" t="s">
        <v>126</v>
      </c>
    </row>
    <row r="23" spans="1:5" ht="12.75">
      <c r="A23" s="8">
        <v>84013</v>
      </c>
      <c r="B23" s="8" t="s">
        <v>130</v>
      </c>
      <c r="C23" s="22" t="s">
        <v>104</v>
      </c>
      <c r="D23" s="24" t="s">
        <v>125</v>
      </c>
      <c r="E23" s="25" t="s">
        <v>126</v>
      </c>
    </row>
    <row r="24" spans="1:5" ht="12.75">
      <c r="A24" s="8">
        <v>84016</v>
      </c>
      <c r="B24" s="8" t="s">
        <v>131</v>
      </c>
      <c r="C24" s="22" t="s">
        <v>104</v>
      </c>
      <c r="D24" s="24" t="s">
        <v>125</v>
      </c>
      <c r="E24" s="25" t="s">
        <v>126</v>
      </c>
    </row>
    <row r="25" spans="1:5" ht="12.75">
      <c r="A25" s="8">
        <v>84017</v>
      </c>
      <c r="B25" s="8" t="s">
        <v>132</v>
      </c>
      <c r="C25" s="22" t="s">
        <v>104</v>
      </c>
      <c r="D25" s="24" t="s">
        <v>125</v>
      </c>
      <c r="E25" s="25" t="s">
        <v>126</v>
      </c>
    </row>
    <row r="26" spans="1:5" ht="12.75">
      <c r="A26" s="8">
        <v>84018</v>
      </c>
      <c r="B26" s="8" t="s">
        <v>133</v>
      </c>
      <c r="C26" s="22" t="s">
        <v>104</v>
      </c>
      <c r="D26" s="24" t="s">
        <v>125</v>
      </c>
      <c r="E26" s="25" t="s">
        <v>126</v>
      </c>
    </row>
    <row r="27" spans="1:5" ht="12.75">
      <c r="A27" s="8">
        <v>84019</v>
      </c>
      <c r="B27" s="8" t="s">
        <v>134</v>
      </c>
      <c r="C27" s="22" t="s">
        <v>104</v>
      </c>
      <c r="D27" s="24" t="s">
        <v>125</v>
      </c>
      <c r="E27" s="25" t="s">
        <v>126</v>
      </c>
    </row>
    <row r="28" spans="1:5" ht="12.75">
      <c r="A28" s="8">
        <v>84020</v>
      </c>
      <c r="B28" s="8" t="s">
        <v>135</v>
      </c>
      <c r="C28" s="22" t="s">
        <v>104</v>
      </c>
      <c r="D28" s="24" t="s">
        <v>125</v>
      </c>
      <c r="E28" s="25" t="s">
        <v>126</v>
      </c>
    </row>
    <row r="29" spans="1:5" ht="12.75">
      <c r="A29" s="8">
        <v>84024</v>
      </c>
      <c r="B29" s="8" t="s">
        <v>136</v>
      </c>
      <c r="C29" s="22" t="s">
        <v>104</v>
      </c>
      <c r="D29" s="24" t="s">
        <v>125</v>
      </c>
      <c r="E29" s="25" t="s">
        <v>126</v>
      </c>
    </row>
    <row r="30" spans="1:5" ht="12.75">
      <c r="A30" s="8">
        <v>84028</v>
      </c>
      <c r="B30" s="8" t="s">
        <v>137</v>
      </c>
      <c r="C30" s="22" t="s">
        <v>104</v>
      </c>
      <c r="D30" s="24" t="s">
        <v>125</v>
      </c>
      <c r="E30" s="25" t="s">
        <v>126</v>
      </c>
    </row>
    <row r="31" spans="1:5" ht="12.75">
      <c r="A31" s="8">
        <v>84029</v>
      </c>
      <c r="B31" s="8" t="s">
        <v>138</v>
      </c>
      <c r="C31" s="22" t="s">
        <v>104</v>
      </c>
      <c r="D31" s="24" t="s">
        <v>125</v>
      </c>
      <c r="E31" s="25" t="s">
        <v>126</v>
      </c>
    </row>
    <row r="32" spans="1:5" ht="12.75">
      <c r="A32" s="8">
        <v>84030</v>
      </c>
      <c r="B32" s="8" t="s">
        <v>139</v>
      </c>
      <c r="C32" s="22" t="s">
        <v>104</v>
      </c>
      <c r="D32" s="24" t="s">
        <v>125</v>
      </c>
      <c r="E32" s="25" t="s">
        <v>126</v>
      </c>
    </row>
    <row r="33" spans="1:5" ht="12.75">
      <c r="A33" s="8">
        <v>84032</v>
      </c>
      <c r="B33" s="8" t="s">
        <v>140</v>
      </c>
      <c r="C33" s="22" t="s">
        <v>104</v>
      </c>
      <c r="D33" s="24" t="s">
        <v>125</v>
      </c>
      <c r="E33" s="25" t="s">
        <v>126</v>
      </c>
    </row>
    <row r="34" spans="1:5" ht="12.75">
      <c r="A34" s="8">
        <v>84036</v>
      </c>
      <c r="B34" s="8" t="s">
        <v>141</v>
      </c>
      <c r="C34" s="22" t="s">
        <v>104</v>
      </c>
      <c r="D34" s="24" t="s">
        <v>125</v>
      </c>
      <c r="E34" s="25" t="s">
        <v>126</v>
      </c>
    </row>
    <row r="35" spans="1:5" ht="12.75">
      <c r="A35" s="8">
        <v>84037</v>
      </c>
      <c r="B35" s="8" t="s">
        <v>142</v>
      </c>
      <c r="C35" s="22" t="s">
        <v>104</v>
      </c>
      <c r="D35" s="24" t="s">
        <v>125</v>
      </c>
      <c r="E35" s="25" t="s">
        <v>126</v>
      </c>
    </row>
    <row r="36" spans="1:5" ht="12.75">
      <c r="A36" s="8">
        <v>84039</v>
      </c>
      <c r="B36" s="8" t="s">
        <v>143</v>
      </c>
      <c r="C36" s="22" t="s">
        <v>104</v>
      </c>
      <c r="D36" s="24" t="s">
        <v>125</v>
      </c>
      <c r="E36" s="25" t="s">
        <v>126</v>
      </c>
    </row>
    <row r="37" spans="1:5" ht="12.75">
      <c r="A37" s="8">
        <v>84042</v>
      </c>
      <c r="B37" s="8" t="s">
        <v>144</v>
      </c>
      <c r="C37" s="22" t="s">
        <v>104</v>
      </c>
      <c r="D37" s="24" t="s">
        <v>125</v>
      </c>
      <c r="E37" s="25" t="s">
        <v>126</v>
      </c>
    </row>
    <row r="38" spans="1:5" ht="12.75">
      <c r="A38" s="8">
        <v>84008</v>
      </c>
      <c r="B38" s="8" t="s">
        <v>145</v>
      </c>
      <c r="C38" s="22" t="s">
        <v>104</v>
      </c>
      <c r="D38" s="24" t="s">
        <v>146</v>
      </c>
      <c r="E38" s="8" t="s">
        <v>147</v>
      </c>
    </row>
    <row r="39" spans="1:5" ht="12.75">
      <c r="A39" s="8">
        <v>84010</v>
      </c>
      <c r="B39" s="8" t="s">
        <v>148</v>
      </c>
      <c r="C39" s="22" t="s">
        <v>104</v>
      </c>
      <c r="D39" s="24" t="s">
        <v>146</v>
      </c>
      <c r="E39" s="8" t="s">
        <v>147</v>
      </c>
    </row>
    <row r="40" spans="1:5" ht="12.75">
      <c r="A40" s="8">
        <v>84011</v>
      </c>
      <c r="B40" s="8" t="s">
        <v>149</v>
      </c>
      <c r="C40" s="22" t="s">
        <v>104</v>
      </c>
      <c r="D40" s="24" t="s">
        <v>146</v>
      </c>
      <c r="E40" s="8" t="s">
        <v>147</v>
      </c>
    </row>
    <row r="41" spans="1:5" ht="12.75">
      <c r="A41" s="8">
        <v>84021</v>
      </c>
      <c r="B41" s="8" t="s">
        <v>150</v>
      </c>
      <c r="C41" s="22" t="s">
        <v>104</v>
      </c>
      <c r="D41" s="24" t="s">
        <v>146</v>
      </c>
      <c r="E41" s="8" t="s">
        <v>147</v>
      </c>
    </row>
    <row r="42" spans="1:5" ht="12.75">
      <c r="A42" s="8">
        <v>84026</v>
      </c>
      <c r="B42" s="8" t="s">
        <v>151</v>
      </c>
      <c r="C42" s="22" t="s">
        <v>104</v>
      </c>
      <c r="D42" s="24" t="s">
        <v>146</v>
      </c>
      <c r="E42" s="8" t="s">
        <v>147</v>
      </c>
    </row>
    <row r="43" spans="1:5" ht="12.75">
      <c r="A43" s="8">
        <v>84027</v>
      </c>
      <c r="B43" s="8" t="s">
        <v>152</v>
      </c>
      <c r="C43" s="22" t="s">
        <v>104</v>
      </c>
      <c r="D43" s="24" t="s">
        <v>146</v>
      </c>
      <c r="E43" s="8" t="s">
        <v>147</v>
      </c>
    </row>
    <row r="44" spans="1:5" ht="12.75">
      <c r="A44" s="8">
        <v>84031</v>
      </c>
      <c r="B44" s="8" t="s">
        <v>153</v>
      </c>
      <c r="C44" s="22" t="s">
        <v>104</v>
      </c>
      <c r="D44" s="24" t="s">
        <v>146</v>
      </c>
      <c r="E44" s="8" t="s">
        <v>147</v>
      </c>
    </row>
    <row r="45" spans="1:5" ht="12.75">
      <c r="A45" s="8">
        <v>85001</v>
      </c>
      <c r="B45" s="8" t="s">
        <v>154</v>
      </c>
      <c r="C45" s="22" t="s">
        <v>155</v>
      </c>
      <c r="D45" s="24" t="s">
        <v>156</v>
      </c>
      <c r="E45" s="8" t="s">
        <v>157</v>
      </c>
    </row>
    <row r="46" spans="1:5" ht="12.75">
      <c r="A46" s="8">
        <v>85002</v>
      </c>
      <c r="B46" s="8" t="s">
        <v>158</v>
      </c>
      <c r="C46" s="22" t="s">
        <v>155</v>
      </c>
      <c r="D46" s="24" t="s">
        <v>156</v>
      </c>
      <c r="E46" s="8" t="s">
        <v>157</v>
      </c>
    </row>
    <row r="47" spans="1:5" ht="12.75">
      <c r="A47" s="8">
        <v>85004</v>
      </c>
      <c r="B47" s="8" t="s">
        <v>159</v>
      </c>
      <c r="C47" s="22" t="s">
        <v>155</v>
      </c>
      <c r="D47" s="24" t="s">
        <v>156</v>
      </c>
      <c r="E47" s="8" t="s">
        <v>157</v>
      </c>
    </row>
    <row r="48" spans="1:5" ht="12.75">
      <c r="A48" s="8">
        <v>85005</v>
      </c>
      <c r="B48" s="8" t="s">
        <v>160</v>
      </c>
      <c r="C48" s="22" t="s">
        <v>155</v>
      </c>
      <c r="D48" s="24" t="s">
        <v>156</v>
      </c>
      <c r="E48" s="8" t="s">
        <v>157</v>
      </c>
    </row>
    <row r="49" spans="1:5" ht="12.75">
      <c r="A49" s="8">
        <v>85008</v>
      </c>
      <c r="B49" s="8" t="s">
        <v>161</v>
      </c>
      <c r="C49" s="22" t="s">
        <v>155</v>
      </c>
      <c r="D49" s="24" t="s">
        <v>156</v>
      </c>
      <c r="E49" s="8" t="s">
        <v>157</v>
      </c>
    </row>
    <row r="50" spans="1:5" ht="12.75">
      <c r="A50" s="8">
        <v>85010</v>
      </c>
      <c r="B50" s="8" t="s">
        <v>162</v>
      </c>
      <c r="C50" s="22" t="s">
        <v>155</v>
      </c>
      <c r="D50" s="24" t="s">
        <v>156</v>
      </c>
      <c r="E50" s="8" t="s">
        <v>157</v>
      </c>
    </row>
    <row r="51" spans="1:5" ht="12.75">
      <c r="A51" s="8">
        <v>85011</v>
      </c>
      <c r="B51" s="8" t="s">
        <v>163</v>
      </c>
      <c r="C51" s="22" t="s">
        <v>155</v>
      </c>
      <c r="D51" s="24" t="s">
        <v>156</v>
      </c>
      <c r="E51" s="8" t="s">
        <v>157</v>
      </c>
    </row>
    <row r="52" spans="1:5" ht="12.75">
      <c r="A52" s="8">
        <v>85012</v>
      </c>
      <c r="B52" s="8" t="s">
        <v>164</v>
      </c>
      <c r="C52" s="22" t="s">
        <v>155</v>
      </c>
      <c r="D52" s="24" t="s">
        <v>156</v>
      </c>
      <c r="E52" s="8" t="s">
        <v>157</v>
      </c>
    </row>
    <row r="53" spans="1:5" ht="12.75">
      <c r="A53" s="8">
        <v>85014</v>
      </c>
      <c r="B53" s="8" t="s">
        <v>165</v>
      </c>
      <c r="C53" s="22" t="s">
        <v>155</v>
      </c>
      <c r="D53" s="24" t="s">
        <v>156</v>
      </c>
      <c r="E53" s="8" t="s">
        <v>157</v>
      </c>
    </row>
    <row r="54" spans="1:5" ht="12.75">
      <c r="A54" s="8">
        <v>85016</v>
      </c>
      <c r="B54" s="8" t="s">
        <v>166</v>
      </c>
      <c r="C54" s="22" t="s">
        <v>155</v>
      </c>
      <c r="D54" s="24" t="s">
        <v>156</v>
      </c>
      <c r="E54" s="8" t="s">
        <v>157</v>
      </c>
    </row>
    <row r="55" spans="1:5" ht="12.75">
      <c r="A55" s="8">
        <v>85017</v>
      </c>
      <c r="B55" s="8" t="s">
        <v>167</v>
      </c>
      <c r="C55" s="22" t="s">
        <v>155</v>
      </c>
      <c r="D55" s="24" t="s">
        <v>156</v>
      </c>
      <c r="E55" s="8" t="s">
        <v>157</v>
      </c>
    </row>
    <row r="56" spans="1:5" ht="12.75">
      <c r="A56" s="8">
        <v>85018</v>
      </c>
      <c r="B56" s="8" t="s">
        <v>168</v>
      </c>
      <c r="C56" s="22" t="s">
        <v>155</v>
      </c>
      <c r="D56" s="24" t="s">
        <v>156</v>
      </c>
      <c r="E56" s="8" t="s">
        <v>157</v>
      </c>
    </row>
    <row r="57" spans="1:5" ht="12.75">
      <c r="A57" s="8">
        <v>85020</v>
      </c>
      <c r="B57" s="8" t="s">
        <v>169</v>
      </c>
      <c r="C57" s="22" t="s">
        <v>155</v>
      </c>
      <c r="D57" s="24" t="s">
        <v>156</v>
      </c>
      <c r="E57" s="8" t="s">
        <v>157</v>
      </c>
    </row>
    <row r="58" spans="1:5" ht="12.75">
      <c r="A58" s="8">
        <v>85021</v>
      </c>
      <c r="B58" s="8" t="s">
        <v>170</v>
      </c>
      <c r="C58" s="22" t="s">
        <v>155</v>
      </c>
      <c r="D58" s="24" t="s">
        <v>156</v>
      </c>
      <c r="E58" s="8" t="s">
        <v>157</v>
      </c>
    </row>
    <row r="59" spans="1:5" ht="12.75">
      <c r="A59" s="8">
        <v>85022</v>
      </c>
      <c r="B59" s="8" t="s">
        <v>171</v>
      </c>
      <c r="C59" s="22" t="s">
        <v>155</v>
      </c>
      <c r="D59" s="24" t="s">
        <v>156</v>
      </c>
      <c r="E59" s="8" t="s">
        <v>157</v>
      </c>
    </row>
    <row r="60" spans="1:5" ht="12.75">
      <c r="A60" s="8">
        <v>85003</v>
      </c>
      <c r="B60" s="8" t="s">
        <v>172</v>
      </c>
      <c r="C60" s="22" t="s">
        <v>155</v>
      </c>
      <c r="D60" s="24" t="s">
        <v>173</v>
      </c>
      <c r="E60" s="8" t="s">
        <v>174</v>
      </c>
    </row>
    <row r="61" spans="1:5" ht="12.75">
      <c r="A61" s="8">
        <v>85006</v>
      </c>
      <c r="B61" s="8" t="s">
        <v>175</v>
      </c>
      <c r="C61" s="22" t="s">
        <v>155</v>
      </c>
      <c r="D61" s="24" t="s">
        <v>173</v>
      </c>
      <c r="E61" s="8" t="s">
        <v>174</v>
      </c>
    </row>
    <row r="62" spans="1:5" ht="12.75">
      <c r="A62" s="8">
        <v>85007</v>
      </c>
      <c r="B62" s="8" t="s">
        <v>176</v>
      </c>
      <c r="C62" s="22" t="s">
        <v>155</v>
      </c>
      <c r="D62" s="24" t="s">
        <v>173</v>
      </c>
      <c r="E62" s="8" t="s">
        <v>174</v>
      </c>
    </row>
    <row r="63" spans="1:5" ht="12.75">
      <c r="A63" s="8">
        <v>85009</v>
      </c>
      <c r="B63" s="8" t="s">
        <v>177</v>
      </c>
      <c r="C63" s="22" t="s">
        <v>155</v>
      </c>
      <c r="D63" s="24" t="s">
        <v>173</v>
      </c>
      <c r="E63" s="8" t="s">
        <v>174</v>
      </c>
    </row>
    <row r="64" spans="1:5" ht="12.75">
      <c r="A64" s="8">
        <v>85013</v>
      </c>
      <c r="B64" s="8" t="s">
        <v>178</v>
      </c>
      <c r="C64" s="22" t="s">
        <v>155</v>
      </c>
      <c r="D64" s="24" t="s">
        <v>173</v>
      </c>
      <c r="E64" s="8" t="s">
        <v>174</v>
      </c>
    </row>
    <row r="65" spans="1:5" ht="12.75">
      <c r="A65" s="8">
        <v>85015</v>
      </c>
      <c r="B65" s="8" t="s">
        <v>179</v>
      </c>
      <c r="C65" s="22" t="s">
        <v>155</v>
      </c>
      <c r="D65" s="24" t="s">
        <v>173</v>
      </c>
      <c r="E65" s="8" t="s">
        <v>174</v>
      </c>
    </row>
    <row r="66" spans="1:5" ht="12.75">
      <c r="A66" s="8">
        <v>85019</v>
      </c>
      <c r="B66" s="8" t="s">
        <v>180</v>
      </c>
      <c r="C66" s="22" t="s">
        <v>155</v>
      </c>
      <c r="D66" s="24" t="s">
        <v>173</v>
      </c>
      <c r="E66" s="8" t="s">
        <v>174</v>
      </c>
    </row>
    <row r="67" spans="1:5" ht="12.75">
      <c r="A67" s="8">
        <v>87009</v>
      </c>
      <c r="B67" s="8" t="s">
        <v>181</v>
      </c>
      <c r="C67" s="22" t="s">
        <v>182</v>
      </c>
      <c r="D67" s="24" t="s">
        <v>183</v>
      </c>
      <c r="E67" s="25" t="s">
        <v>184</v>
      </c>
    </row>
    <row r="68" spans="1:5" ht="12.75">
      <c r="A68" s="8">
        <v>87010</v>
      </c>
      <c r="B68" s="8" t="s">
        <v>185</v>
      </c>
      <c r="C68" s="22" t="s">
        <v>182</v>
      </c>
      <c r="D68" s="24" t="s">
        <v>183</v>
      </c>
      <c r="E68" s="25" t="s">
        <v>184</v>
      </c>
    </row>
    <row r="69" spans="1:5" ht="12.75">
      <c r="A69" s="8">
        <v>87014</v>
      </c>
      <c r="B69" s="8" t="s">
        <v>186</v>
      </c>
      <c r="C69" s="22" t="s">
        <v>182</v>
      </c>
      <c r="D69" s="24" t="s">
        <v>183</v>
      </c>
      <c r="E69" s="25" t="s">
        <v>184</v>
      </c>
    </row>
    <row r="70" spans="1:5" ht="12.75">
      <c r="A70" s="8">
        <v>87016</v>
      </c>
      <c r="B70" s="8" t="s">
        <v>187</v>
      </c>
      <c r="C70" s="22" t="s">
        <v>182</v>
      </c>
      <c r="D70" s="24" t="s">
        <v>183</v>
      </c>
      <c r="E70" s="25" t="s">
        <v>184</v>
      </c>
    </row>
    <row r="71" spans="1:5" ht="12.75">
      <c r="A71" s="8">
        <v>87017</v>
      </c>
      <c r="B71" s="8" t="s">
        <v>188</v>
      </c>
      <c r="C71" s="22" t="s">
        <v>182</v>
      </c>
      <c r="D71" s="24" t="s">
        <v>183</v>
      </c>
      <c r="E71" s="25" t="s">
        <v>184</v>
      </c>
    </row>
    <row r="72" spans="1:5" ht="12.75">
      <c r="A72" s="8">
        <v>87021</v>
      </c>
      <c r="B72" s="8" t="s">
        <v>189</v>
      </c>
      <c r="C72" s="22" t="s">
        <v>182</v>
      </c>
      <c r="D72" s="24" t="s">
        <v>183</v>
      </c>
      <c r="E72" s="25" t="s">
        <v>184</v>
      </c>
    </row>
    <row r="73" spans="1:5" ht="12.75">
      <c r="A73" s="8">
        <v>87022</v>
      </c>
      <c r="B73" s="8" t="s">
        <v>190</v>
      </c>
      <c r="C73" s="22" t="s">
        <v>182</v>
      </c>
      <c r="D73" s="24" t="s">
        <v>183</v>
      </c>
      <c r="E73" s="25" t="s">
        <v>184</v>
      </c>
    </row>
    <row r="74" spans="1:5" ht="12.75">
      <c r="A74" s="8">
        <v>87023</v>
      </c>
      <c r="B74" s="8" t="s">
        <v>191</v>
      </c>
      <c r="C74" s="22" t="s">
        <v>182</v>
      </c>
      <c r="D74" s="24" t="s">
        <v>183</v>
      </c>
      <c r="E74" s="25" t="s">
        <v>184</v>
      </c>
    </row>
    <row r="75" spans="1:5" ht="12.75">
      <c r="A75" s="8">
        <v>87026</v>
      </c>
      <c r="B75" s="8" t="s">
        <v>192</v>
      </c>
      <c r="C75" s="22" t="s">
        <v>182</v>
      </c>
      <c r="D75" s="24" t="s">
        <v>183</v>
      </c>
      <c r="E75" s="25" t="s">
        <v>184</v>
      </c>
    </row>
    <row r="76" spans="1:5" ht="12.75">
      <c r="A76" s="8">
        <v>87035</v>
      </c>
      <c r="B76" s="8" t="s">
        <v>193</v>
      </c>
      <c r="C76" s="22" t="s">
        <v>182</v>
      </c>
      <c r="D76" s="24" t="s">
        <v>183</v>
      </c>
      <c r="E76" s="25" t="s">
        <v>184</v>
      </c>
    </row>
    <row r="77" spans="1:5" ht="12.75">
      <c r="A77" s="8">
        <v>87038</v>
      </c>
      <c r="B77" s="8" t="s">
        <v>194</v>
      </c>
      <c r="C77" s="22" t="s">
        <v>182</v>
      </c>
      <c r="D77" s="24" t="s">
        <v>183</v>
      </c>
      <c r="E77" s="25" t="s">
        <v>184</v>
      </c>
    </row>
    <row r="78" spans="1:5" ht="12.75">
      <c r="A78" s="8">
        <v>87039</v>
      </c>
      <c r="B78" s="8" t="s">
        <v>195</v>
      </c>
      <c r="C78" s="22" t="s">
        <v>182</v>
      </c>
      <c r="D78" s="24" t="s">
        <v>183</v>
      </c>
      <c r="E78" s="25" t="s">
        <v>184</v>
      </c>
    </row>
    <row r="79" spans="1:5" ht="12.75">
      <c r="A79" s="8">
        <v>87046</v>
      </c>
      <c r="B79" s="8" t="s">
        <v>196</v>
      </c>
      <c r="C79" s="22" t="s">
        <v>182</v>
      </c>
      <c r="D79" s="24" t="s">
        <v>183</v>
      </c>
      <c r="E79" s="25" t="s">
        <v>184</v>
      </c>
    </row>
    <row r="80" spans="1:5" ht="12.75">
      <c r="A80" s="8">
        <v>87057</v>
      </c>
      <c r="B80" s="8" t="s">
        <v>197</v>
      </c>
      <c r="C80" s="22" t="s">
        <v>182</v>
      </c>
      <c r="D80" s="24" t="s">
        <v>183</v>
      </c>
      <c r="E80" s="25" t="s">
        <v>184</v>
      </c>
    </row>
    <row r="81" spans="1:5" ht="12.75">
      <c r="A81" s="8">
        <v>87001</v>
      </c>
      <c r="B81" s="8" t="s">
        <v>198</v>
      </c>
      <c r="C81" s="22" t="s">
        <v>182</v>
      </c>
      <c r="D81" s="24" t="s">
        <v>199</v>
      </c>
      <c r="E81" s="25" t="s">
        <v>200</v>
      </c>
    </row>
    <row r="82" spans="1:5" ht="12.75">
      <c r="A82" s="8">
        <v>87002</v>
      </c>
      <c r="B82" s="8" t="s">
        <v>201</v>
      </c>
      <c r="C82" s="22" t="s">
        <v>182</v>
      </c>
      <c r="D82" s="24" t="s">
        <v>199</v>
      </c>
      <c r="E82" s="25" t="s">
        <v>200</v>
      </c>
    </row>
    <row r="83" spans="1:5" ht="12.75">
      <c r="A83" s="8">
        <v>87003</v>
      </c>
      <c r="B83" s="8" t="s">
        <v>202</v>
      </c>
      <c r="C83" s="22" t="s">
        <v>182</v>
      </c>
      <c r="D83" s="24" t="s">
        <v>199</v>
      </c>
      <c r="E83" s="25" t="s">
        <v>200</v>
      </c>
    </row>
    <row r="84" spans="1:5" ht="12.75">
      <c r="A84" s="8">
        <v>87004</v>
      </c>
      <c r="B84" s="8" t="s">
        <v>203</v>
      </c>
      <c r="C84" s="22" t="s">
        <v>182</v>
      </c>
      <c r="D84" s="24" t="s">
        <v>199</v>
      </c>
      <c r="E84" s="25" t="s">
        <v>200</v>
      </c>
    </row>
    <row r="85" spans="1:5" ht="12.75">
      <c r="A85" s="8">
        <v>87005</v>
      </c>
      <c r="B85" s="8" t="s">
        <v>204</v>
      </c>
      <c r="C85" s="22" t="s">
        <v>182</v>
      </c>
      <c r="D85" s="24" t="s">
        <v>199</v>
      </c>
      <c r="E85" s="25" t="s">
        <v>200</v>
      </c>
    </row>
    <row r="86" spans="1:5" ht="12.75">
      <c r="A86" s="8">
        <v>87048</v>
      </c>
      <c r="B86" s="8" t="s">
        <v>205</v>
      </c>
      <c r="C86" s="22" t="s">
        <v>182</v>
      </c>
      <c r="D86" s="24" t="s">
        <v>199</v>
      </c>
      <c r="E86" s="25" t="s">
        <v>200</v>
      </c>
    </row>
    <row r="87" spans="1:5" ht="12.75">
      <c r="A87" s="8">
        <v>87050</v>
      </c>
      <c r="B87" s="8" t="s">
        <v>206</v>
      </c>
      <c r="C87" s="22" t="s">
        <v>182</v>
      </c>
      <c r="D87" s="24" t="s">
        <v>199</v>
      </c>
      <c r="E87" s="25" t="s">
        <v>200</v>
      </c>
    </row>
    <row r="88" spans="1:5" ht="12.75">
      <c r="A88" s="8">
        <v>87052</v>
      </c>
      <c r="B88" s="8" t="s">
        <v>207</v>
      </c>
      <c r="C88" s="22" t="s">
        <v>182</v>
      </c>
      <c r="D88" s="24" t="s">
        <v>199</v>
      </c>
      <c r="E88" s="25" t="s">
        <v>200</v>
      </c>
    </row>
    <row r="89" spans="1:5" ht="12.75">
      <c r="A89" s="8">
        <v>87053</v>
      </c>
      <c r="B89" s="8" t="s">
        <v>208</v>
      </c>
      <c r="C89" s="22" t="s">
        <v>182</v>
      </c>
      <c r="D89" s="24" t="s">
        <v>199</v>
      </c>
      <c r="E89" s="25" t="s">
        <v>200</v>
      </c>
    </row>
    <row r="90" spans="1:5" ht="12.75">
      <c r="A90" s="8">
        <v>87055</v>
      </c>
      <c r="B90" s="8" t="s">
        <v>209</v>
      </c>
      <c r="C90" s="22" t="s">
        <v>182</v>
      </c>
      <c r="D90" s="24" t="s">
        <v>199</v>
      </c>
      <c r="E90" s="25" t="s">
        <v>200</v>
      </c>
    </row>
    <row r="91" spans="1:5" ht="12.75">
      <c r="A91" s="8">
        <v>87006</v>
      </c>
      <c r="B91" s="8" t="s">
        <v>210</v>
      </c>
      <c r="C91" s="22" t="s">
        <v>182</v>
      </c>
      <c r="D91" s="24" t="s">
        <v>211</v>
      </c>
      <c r="E91" s="25" t="s">
        <v>212</v>
      </c>
    </row>
    <row r="92" spans="1:5" ht="12.75">
      <c r="A92" s="8">
        <v>87007</v>
      </c>
      <c r="B92" s="8" t="s">
        <v>213</v>
      </c>
      <c r="C92" s="22" t="s">
        <v>182</v>
      </c>
      <c r="D92" s="24" t="s">
        <v>211</v>
      </c>
      <c r="E92" s="25" t="s">
        <v>212</v>
      </c>
    </row>
    <row r="93" spans="1:5" ht="12.75">
      <c r="A93" s="8">
        <v>87008</v>
      </c>
      <c r="B93" s="8" t="s">
        <v>214</v>
      </c>
      <c r="C93" s="22" t="s">
        <v>182</v>
      </c>
      <c r="D93" s="24" t="s">
        <v>211</v>
      </c>
      <c r="E93" s="25" t="s">
        <v>212</v>
      </c>
    </row>
    <row r="94" spans="1:5" ht="12.75">
      <c r="A94" s="8">
        <v>87012</v>
      </c>
      <c r="B94" s="8" t="s">
        <v>215</v>
      </c>
      <c r="C94" s="22" t="s">
        <v>182</v>
      </c>
      <c r="D94" s="24" t="s">
        <v>211</v>
      </c>
      <c r="E94" s="25" t="s">
        <v>212</v>
      </c>
    </row>
    <row r="95" spans="1:5" ht="12.75">
      <c r="A95" s="8">
        <v>87019</v>
      </c>
      <c r="B95" s="8" t="s">
        <v>216</v>
      </c>
      <c r="C95" s="22" t="s">
        <v>182</v>
      </c>
      <c r="D95" s="24" t="s">
        <v>211</v>
      </c>
      <c r="E95" s="25" t="s">
        <v>212</v>
      </c>
    </row>
    <row r="96" spans="1:5" ht="12.75">
      <c r="A96" s="8">
        <v>87024</v>
      </c>
      <c r="B96" s="8" t="s">
        <v>217</v>
      </c>
      <c r="C96" s="22" t="s">
        <v>182</v>
      </c>
      <c r="D96" s="24" t="s">
        <v>211</v>
      </c>
      <c r="E96" s="25" t="s">
        <v>212</v>
      </c>
    </row>
    <row r="97" spans="1:5" ht="12.75">
      <c r="A97" s="8">
        <v>87029</v>
      </c>
      <c r="B97" s="8" t="s">
        <v>218</v>
      </c>
      <c r="C97" s="22" t="s">
        <v>182</v>
      </c>
      <c r="D97" s="24" t="s">
        <v>211</v>
      </c>
      <c r="E97" s="25" t="s">
        <v>212</v>
      </c>
    </row>
    <row r="98" spans="1:5" ht="12.75">
      <c r="A98" s="8">
        <v>87030</v>
      </c>
      <c r="B98" s="8" t="s">
        <v>219</v>
      </c>
      <c r="C98" s="22" t="s">
        <v>182</v>
      </c>
      <c r="D98" s="24" t="s">
        <v>211</v>
      </c>
      <c r="E98" s="25" t="s">
        <v>212</v>
      </c>
    </row>
    <row r="99" spans="1:5" ht="12.75">
      <c r="A99" s="8">
        <v>87031</v>
      </c>
      <c r="B99" s="8" t="s">
        <v>220</v>
      </c>
      <c r="C99" s="22" t="s">
        <v>182</v>
      </c>
      <c r="D99" s="24" t="s">
        <v>211</v>
      </c>
      <c r="E99" s="25" t="s">
        <v>212</v>
      </c>
    </row>
    <row r="100" spans="1:5" ht="12.75">
      <c r="A100" s="8">
        <v>87033</v>
      </c>
      <c r="B100" s="8" t="s">
        <v>221</v>
      </c>
      <c r="C100" s="22" t="s">
        <v>182</v>
      </c>
      <c r="D100" s="24" t="s">
        <v>211</v>
      </c>
      <c r="E100" s="25" t="s">
        <v>212</v>
      </c>
    </row>
    <row r="101" spans="1:5" ht="12.75">
      <c r="A101" s="8">
        <v>87034</v>
      </c>
      <c r="B101" s="8" t="s">
        <v>222</v>
      </c>
      <c r="C101" s="22" t="s">
        <v>182</v>
      </c>
      <c r="D101" s="24" t="s">
        <v>211</v>
      </c>
      <c r="E101" s="25" t="s">
        <v>212</v>
      </c>
    </row>
    <row r="102" spans="1:5" ht="12.75">
      <c r="A102" s="8">
        <v>87041</v>
      </c>
      <c r="B102" s="8" t="s">
        <v>223</v>
      </c>
      <c r="C102" s="22" t="s">
        <v>182</v>
      </c>
      <c r="D102" s="24" t="s">
        <v>211</v>
      </c>
      <c r="E102" s="25" t="s">
        <v>212</v>
      </c>
    </row>
    <row r="103" spans="1:5" ht="12.75">
      <c r="A103" s="8">
        <v>87042</v>
      </c>
      <c r="B103" s="8" t="s">
        <v>224</v>
      </c>
      <c r="C103" s="22" t="s">
        <v>182</v>
      </c>
      <c r="D103" s="24" t="s">
        <v>211</v>
      </c>
      <c r="E103" s="25" t="s">
        <v>212</v>
      </c>
    </row>
    <row r="104" spans="1:5" ht="12.75">
      <c r="A104" s="8">
        <v>87044</v>
      </c>
      <c r="B104" s="8" t="s">
        <v>225</v>
      </c>
      <c r="C104" s="22" t="s">
        <v>182</v>
      </c>
      <c r="D104" s="24" t="s">
        <v>211</v>
      </c>
      <c r="E104" s="25" t="s">
        <v>212</v>
      </c>
    </row>
    <row r="105" spans="1:5" ht="12.75">
      <c r="A105" s="8">
        <v>87045</v>
      </c>
      <c r="B105" s="8" t="s">
        <v>226</v>
      </c>
      <c r="C105" s="22" t="s">
        <v>182</v>
      </c>
      <c r="D105" s="24" t="s">
        <v>211</v>
      </c>
      <c r="E105" s="25" t="s">
        <v>212</v>
      </c>
    </row>
    <row r="106" spans="1:5" ht="12.75">
      <c r="A106" s="8">
        <v>87047</v>
      </c>
      <c r="B106" s="8" t="s">
        <v>227</v>
      </c>
      <c r="C106" s="22" t="s">
        <v>182</v>
      </c>
      <c r="D106" s="24" t="s">
        <v>211</v>
      </c>
      <c r="E106" s="25" t="s">
        <v>212</v>
      </c>
    </row>
    <row r="107" spans="1:5" ht="12.75">
      <c r="A107" s="8">
        <v>87051</v>
      </c>
      <c r="B107" s="8" t="s">
        <v>228</v>
      </c>
      <c r="C107" s="22" t="s">
        <v>182</v>
      </c>
      <c r="D107" s="24" t="s">
        <v>211</v>
      </c>
      <c r="E107" s="25" t="s">
        <v>212</v>
      </c>
    </row>
    <row r="108" spans="1:5" ht="12.75">
      <c r="A108" s="8">
        <v>87058</v>
      </c>
      <c r="B108" s="8" t="s">
        <v>229</v>
      </c>
      <c r="C108" s="22" t="s">
        <v>182</v>
      </c>
      <c r="D108" s="24" t="s">
        <v>211</v>
      </c>
      <c r="E108" s="25" t="s">
        <v>212</v>
      </c>
    </row>
    <row r="109" spans="1:5" ht="12.75">
      <c r="A109" s="8">
        <v>87015</v>
      </c>
      <c r="B109" s="8" t="s">
        <v>230</v>
      </c>
      <c r="C109" s="22" t="s">
        <v>182</v>
      </c>
      <c r="D109" s="24" t="s">
        <v>231</v>
      </c>
      <c r="E109" s="25" t="s">
        <v>232</v>
      </c>
    </row>
    <row r="110" spans="1:5" ht="12.75">
      <c r="A110" s="8">
        <v>87011</v>
      </c>
      <c r="B110" s="8" t="s">
        <v>233</v>
      </c>
      <c r="C110" s="22" t="s">
        <v>182</v>
      </c>
      <c r="D110" s="24" t="s">
        <v>234</v>
      </c>
      <c r="E110" s="25" t="s">
        <v>235</v>
      </c>
    </row>
    <row r="111" spans="1:5" ht="12.75">
      <c r="A111" s="8">
        <v>87013</v>
      </c>
      <c r="B111" s="8" t="s">
        <v>236</v>
      </c>
      <c r="C111" s="22" t="s">
        <v>182</v>
      </c>
      <c r="D111" s="24" t="s">
        <v>234</v>
      </c>
      <c r="E111" s="25" t="s">
        <v>235</v>
      </c>
    </row>
    <row r="112" spans="1:5" ht="12.75">
      <c r="A112" s="8">
        <v>87018</v>
      </c>
      <c r="B112" s="8" t="s">
        <v>237</v>
      </c>
      <c r="C112" s="22" t="s">
        <v>182</v>
      </c>
      <c r="D112" s="24" t="s">
        <v>234</v>
      </c>
      <c r="E112" s="25" t="s">
        <v>235</v>
      </c>
    </row>
    <row r="113" spans="1:5" ht="12.75">
      <c r="A113" s="8">
        <v>87020</v>
      </c>
      <c r="B113" s="8" t="s">
        <v>238</v>
      </c>
      <c r="C113" s="22" t="s">
        <v>182</v>
      </c>
      <c r="D113" s="24" t="s">
        <v>234</v>
      </c>
      <c r="E113" s="25" t="s">
        <v>235</v>
      </c>
    </row>
    <row r="114" spans="1:5" ht="12.75">
      <c r="A114" s="8">
        <v>87025</v>
      </c>
      <c r="B114" s="8" t="s">
        <v>239</v>
      </c>
      <c r="C114" s="22" t="s">
        <v>182</v>
      </c>
      <c r="D114" s="24" t="s">
        <v>234</v>
      </c>
      <c r="E114" s="25" t="s">
        <v>235</v>
      </c>
    </row>
    <row r="115" spans="1:5" ht="12.75">
      <c r="A115" s="8">
        <v>87027</v>
      </c>
      <c r="B115" s="8" t="s">
        <v>240</v>
      </c>
      <c r="C115" s="22" t="s">
        <v>182</v>
      </c>
      <c r="D115" s="24" t="s">
        <v>234</v>
      </c>
      <c r="E115" s="25" t="s">
        <v>235</v>
      </c>
    </row>
    <row r="116" spans="1:5" ht="12.75">
      <c r="A116" s="8">
        <v>87028</v>
      </c>
      <c r="B116" s="8" t="s">
        <v>241</v>
      </c>
      <c r="C116" s="22" t="s">
        <v>182</v>
      </c>
      <c r="D116" s="24" t="s">
        <v>234</v>
      </c>
      <c r="E116" s="25" t="s">
        <v>235</v>
      </c>
    </row>
    <row r="117" spans="1:5" ht="12.75">
      <c r="A117" s="8">
        <v>87032</v>
      </c>
      <c r="B117" s="8" t="s">
        <v>242</v>
      </c>
      <c r="C117" s="22" t="s">
        <v>182</v>
      </c>
      <c r="D117" s="24" t="s">
        <v>234</v>
      </c>
      <c r="E117" s="25" t="s">
        <v>235</v>
      </c>
    </row>
    <row r="118" spans="1:5" ht="12.75">
      <c r="A118" s="8">
        <v>87036</v>
      </c>
      <c r="B118" s="8" t="s">
        <v>243</v>
      </c>
      <c r="C118" s="22" t="s">
        <v>182</v>
      </c>
      <c r="D118" s="24" t="s">
        <v>234</v>
      </c>
      <c r="E118" s="25" t="s">
        <v>235</v>
      </c>
    </row>
    <row r="119" spans="1:5" ht="12.75">
      <c r="A119" s="8">
        <v>87037</v>
      </c>
      <c r="B119" s="8" t="s">
        <v>244</v>
      </c>
      <c r="C119" s="22" t="s">
        <v>182</v>
      </c>
      <c r="D119" s="24" t="s">
        <v>234</v>
      </c>
      <c r="E119" s="25" t="s">
        <v>235</v>
      </c>
    </row>
    <row r="120" spans="1:5" ht="12.75">
      <c r="A120" s="8">
        <v>87040</v>
      </c>
      <c r="B120" s="8" t="s">
        <v>245</v>
      </c>
      <c r="C120" s="22" t="s">
        <v>182</v>
      </c>
      <c r="D120" s="24" t="s">
        <v>234</v>
      </c>
      <c r="E120" s="25" t="s">
        <v>235</v>
      </c>
    </row>
    <row r="121" spans="1:5" ht="12.75">
      <c r="A121" s="8">
        <v>87043</v>
      </c>
      <c r="B121" s="8" t="s">
        <v>246</v>
      </c>
      <c r="C121" s="22" t="s">
        <v>182</v>
      </c>
      <c r="D121" s="24" t="s">
        <v>234</v>
      </c>
      <c r="E121" s="25" t="s">
        <v>235</v>
      </c>
    </row>
    <row r="122" spans="1:5" ht="12.75">
      <c r="A122" s="8">
        <v>87049</v>
      </c>
      <c r="B122" s="8" t="s">
        <v>247</v>
      </c>
      <c r="C122" s="22" t="s">
        <v>182</v>
      </c>
      <c r="D122" s="24" t="s">
        <v>234</v>
      </c>
      <c r="E122" s="25" t="s">
        <v>235</v>
      </c>
    </row>
    <row r="123" spans="1:5" ht="12.75">
      <c r="A123" s="8">
        <v>87054</v>
      </c>
      <c r="B123" s="8" t="s">
        <v>248</v>
      </c>
      <c r="C123" s="22" t="s">
        <v>182</v>
      </c>
      <c r="D123" s="24" t="s">
        <v>234</v>
      </c>
      <c r="E123" s="25" t="s">
        <v>235</v>
      </c>
    </row>
    <row r="124" spans="1:5" ht="12.75">
      <c r="A124" s="8">
        <v>87056</v>
      </c>
      <c r="B124" s="8" t="s">
        <v>249</v>
      </c>
      <c r="C124" s="22" t="s">
        <v>182</v>
      </c>
      <c r="D124" s="24" t="s">
        <v>234</v>
      </c>
      <c r="E124" s="25" t="s">
        <v>235</v>
      </c>
    </row>
    <row r="125" spans="1:5" ht="12.75">
      <c r="A125" s="8">
        <v>86001</v>
      </c>
      <c r="B125" s="8" t="s">
        <v>250</v>
      </c>
      <c r="C125" s="22" t="s">
        <v>251</v>
      </c>
      <c r="D125" s="24" t="s">
        <v>252</v>
      </c>
      <c r="E125" s="8" t="s">
        <v>253</v>
      </c>
    </row>
    <row r="126" spans="1:5" ht="12.75">
      <c r="A126" s="8">
        <v>86002</v>
      </c>
      <c r="B126" s="8" t="s">
        <v>254</v>
      </c>
      <c r="C126" s="22" t="s">
        <v>251</v>
      </c>
      <c r="D126" s="24" t="s">
        <v>252</v>
      </c>
      <c r="E126" s="8" t="s">
        <v>253</v>
      </c>
    </row>
    <row r="127" spans="1:5" ht="12.75">
      <c r="A127" s="8">
        <v>86003</v>
      </c>
      <c r="B127" s="8" t="s">
        <v>255</v>
      </c>
      <c r="C127" s="22" t="s">
        <v>251</v>
      </c>
      <c r="D127" s="24" t="s">
        <v>252</v>
      </c>
      <c r="E127" s="8" t="s">
        <v>253</v>
      </c>
    </row>
    <row r="128" spans="1:5" ht="12.75">
      <c r="A128" s="8">
        <v>86004</v>
      </c>
      <c r="B128" s="8" t="s">
        <v>256</v>
      </c>
      <c r="C128" s="22" t="s">
        <v>251</v>
      </c>
      <c r="D128" s="24" t="s">
        <v>252</v>
      </c>
      <c r="E128" s="8" t="s">
        <v>253</v>
      </c>
    </row>
    <row r="129" spans="1:5" ht="12.75">
      <c r="A129" s="8">
        <v>86005</v>
      </c>
      <c r="B129" s="8" t="s">
        <v>257</v>
      </c>
      <c r="C129" s="22" t="s">
        <v>251</v>
      </c>
      <c r="D129" s="24" t="s">
        <v>252</v>
      </c>
      <c r="E129" s="8" t="s">
        <v>253</v>
      </c>
    </row>
    <row r="130" spans="1:5" ht="12.75">
      <c r="A130" s="8">
        <v>86006</v>
      </c>
      <c r="B130" s="8" t="s">
        <v>258</v>
      </c>
      <c r="C130" s="22" t="s">
        <v>251</v>
      </c>
      <c r="D130" s="24" t="s">
        <v>252</v>
      </c>
      <c r="E130" s="8" t="s">
        <v>253</v>
      </c>
    </row>
    <row r="131" spans="1:5" ht="12.75">
      <c r="A131" s="8">
        <v>86007</v>
      </c>
      <c r="B131" s="8" t="s">
        <v>259</v>
      </c>
      <c r="C131" s="22" t="s">
        <v>251</v>
      </c>
      <c r="D131" s="24" t="s">
        <v>252</v>
      </c>
      <c r="E131" s="8" t="s">
        <v>253</v>
      </c>
    </row>
    <row r="132" spans="1:5" ht="12.75">
      <c r="A132" s="8">
        <v>86008</v>
      </c>
      <c r="B132" s="8" t="s">
        <v>260</v>
      </c>
      <c r="C132" s="22" t="s">
        <v>251</v>
      </c>
      <c r="D132" s="24" t="s">
        <v>252</v>
      </c>
      <c r="E132" s="8" t="s">
        <v>253</v>
      </c>
    </row>
    <row r="133" spans="1:5" ht="12.75">
      <c r="A133" s="8">
        <v>86009</v>
      </c>
      <c r="B133" s="8" t="s">
        <v>261</v>
      </c>
      <c r="C133" s="22" t="s">
        <v>251</v>
      </c>
      <c r="D133" s="24" t="s">
        <v>252</v>
      </c>
      <c r="E133" s="8" t="s">
        <v>253</v>
      </c>
    </row>
    <row r="134" spans="1:5" ht="12.75">
      <c r="A134" s="8">
        <v>86010</v>
      </c>
      <c r="B134" s="8" t="s">
        <v>262</v>
      </c>
      <c r="C134" s="22" t="s">
        <v>251</v>
      </c>
      <c r="D134" s="24" t="s">
        <v>252</v>
      </c>
      <c r="E134" s="8" t="s">
        <v>253</v>
      </c>
    </row>
    <row r="135" spans="1:5" ht="12.75">
      <c r="A135" s="8">
        <v>86011</v>
      </c>
      <c r="B135" s="8" t="s">
        <v>263</v>
      </c>
      <c r="C135" s="22" t="s">
        <v>251</v>
      </c>
      <c r="D135" s="24" t="s">
        <v>252</v>
      </c>
      <c r="E135" s="8" t="s">
        <v>253</v>
      </c>
    </row>
    <row r="136" spans="1:5" ht="12.75">
      <c r="A136" s="8">
        <v>86012</v>
      </c>
      <c r="B136" s="8" t="s">
        <v>264</v>
      </c>
      <c r="C136" s="22" t="s">
        <v>251</v>
      </c>
      <c r="D136" s="24" t="s">
        <v>252</v>
      </c>
      <c r="E136" s="8" t="s">
        <v>253</v>
      </c>
    </row>
    <row r="137" spans="1:5" ht="12.75">
      <c r="A137" s="8">
        <v>86013</v>
      </c>
      <c r="B137" s="8" t="s">
        <v>265</v>
      </c>
      <c r="C137" s="22" t="s">
        <v>251</v>
      </c>
      <c r="D137" s="24" t="s">
        <v>252</v>
      </c>
      <c r="E137" s="8" t="s">
        <v>253</v>
      </c>
    </row>
    <row r="138" spans="1:5" ht="12.75">
      <c r="A138" s="8">
        <v>86014</v>
      </c>
      <c r="B138" s="8" t="s">
        <v>266</v>
      </c>
      <c r="C138" s="22" t="s">
        <v>251</v>
      </c>
      <c r="D138" s="24" t="s">
        <v>252</v>
      </c>
      <c r="E138" s="8" t="s">
        <v>253</v>
      </c>
    </row>
    <row r="139" spans="1:5" ht="12.75">
      <c r="A139" s="8">
        <v>86015</v>
      </c>
      <c r="B139" s="8" t="s">
        <v>267</v>
      </c>
      <c r="C139" s="22" t="s">
        <v>251</v>
      </c>
      <c r="D139" s="24" t="s">
        <v>252</v>
      </c>
      <c r="E139" s="8" t="s">
        <v>253</v>
      </c>
    </row>
    <row r="140" spans="1:5" ht="12.75">
      <c r="A140" s="8">
        <v>86016</v>
      </c>
      <c r="B140" s="8" t="s">
        <v>268</v>
      </c>
      <c r="C140" s="22" t="s">
        <v>251</v>
      </c>
      <c r="D140" s="24" t="s">
        <v>252</v>
      </c>
      <c r="E140" s="8" t="s">
        <v>253</v>
      </c>
    </row>
    <row r="141" spans="1:5" ht="12.75">
      <c r="A141" s="8">
        <v>86017</v>
      </c>
      <c r="B141" s="8" t="s">
        <v>269</v>
      </c>
      <c r="C141" s="22" t="s">
        <v>251</v>
      </c>
      <c r="D141" s="24" t="s">
        <v>252</v>
      </c>
      <c r="E141" s="8" t="s">
        <v>253</v>
      </c>
    </row>
    <row r="142" spans="1:5" ht="12.75">
      <c r="A142" s="8">
        <v>86018</v>
      </c>
      <c r="B142" s="8" t="s">
        <v>270</v>
      </c>
      <c r="C142" s="22" t="s">
        <v>251</v>
      </c>
      <c r="D142" s="24" t="s">
        <v>252</v>
      </c>
      <c r="E142" s="8" t="s">
        <v>253</v>
      </c>
    </row>
    <row r="143" spans="1:5" ht="12.75">
      <c r="A143" s="8">
        <v>86019</v>
      </c>
      <c r="B143" s="8" t="s">
        <v>271</v>
      </c>
      <c r="C143" s="22" t="s">
        <v>251</v>
      </c>
      <c r="D143" s="24" t="s">
        <v>252</v>
      </c>
      <c r="E143" s="8" t="s">
        <v>253</v>
      </c>
    </row>
    <row r="144" spans="1:5" ht="12.75">
      <c r="A144" s="8">
        <v>86020</v>
      </c>
      <c r="B144" s="8" t="s">
        <v>272</v>
      </c>
      <c r="C144" s="22" t="s">
        <v>251</v>
      </c>
      <c r="D144" s="24" t="s">
        <v>252</v>
      </c>
      <c r="E144" s="8" t="s">
        <v>253</v>
      </c>
    </row>
    <row r="145" spans="1:5" ht="12.75">
      <c r="A145" s="8">
        <v>83001</v>
      </c>
      <c r="B145" s="8" t="s">
        <v>273</v>
      </c>
      <c r="C145" s="22" t="s">
        <v>274</v>
      </c>
      <c r="D145" s="24" t="s">
        <v>275</v>
      </c>
      <c r="E145" s="8" t="s">
        <v>276</v>
      </c>
    </row>
    <row r="146" spans="1:5" ht="12.75">
      <c r="A146" s="8">
        <v>83008</v>
      </c>
      <c r="B146" s="8" t="s">
        <v>277</v>
      </c>
      <c r="C146" s="22" t="s">
        <v>274</v>
      </c>
      <c r="D146" s="24" t="s">
        <v>275</v>
      </c>
      <c r="E146" s="8" t="s">
        <v>276</v>
      </c>
    </row>
    <row r="147" spans="1:5" ht="12.75">
      <c r="A147" s="8">
        <v>83009</v>
      </c>
      <c r="B147" s="8" t="s">
        <v>278</v>
      </c>
      <c r="C147" s="22" t="s">
        <v>274</v>
      </c>
      <c r="D147" s="24" t="s">
        <v>275</v>
      </c>
      <c r="E147" s="8" t="s">
        <v>276</v>
      </c>
    </row>
    <row r="148" spans="1:5" ht="12.75">
      <c r="A148" s="8">
        <v>83010</v>
      </c>
      <c r="B148" s="8" t="s">
        <v>279</v>
      </c>
      <c r="C148" s="22" t="s">
        <v>274</v>
      </c>
      <c r="D148" s="24" t="s">
        <v>275</v>
      </c>
      <c r="E148" s="8" t="s">
        <v>276</v>
      </c>
    </row>
    <row r="149" spans="1:5" ht="12.75">
      <c r="A149" s="8">
        <v>83011</v>
      </c>
      <c r="B149" s="8" t="s">
        <v>280</v>
      </c>
      <c r="C149" s="22" t="s">
        <v>274</v>
      </c>
      <c r="D149" s="24" t="s">
        <v>275</v>
      </c>
      <c r="E149" s="8" t="s">
        <v>276</v>
      </c>
    </row>
    <row r="150" spans="1:5" ht="12.75">
      <c r="A150" s="8">
        <v>83013</v>
      </c>
      <c r="B150" s="8" t="s">
        <v>281</v>
      </c>
      <c r="C150" s="22" t="s">
        <v>274</v>
      </c>
      <c r="D150" s="24" t="s">
        <v>275</v>
      </c>
      <c r="E150" s="8" t="s">
        <v>276</v>
      </c>
    </row>
    <row r="151" spans="1:5" ht="12.75">
      <c r="A151" s="8">
        <v>83014</v>
      </c>
      <c r="B151" s="8" t="s">
        <v>282</v>
      </c>
      <c r="C151" s="22" t="s">
        <v>274</v>
      </c>
      <c r="D151" s="24" t="s">
        <v>275</v>
      </c>
      <c r="E151" s="8" t="s">
        <v>276</v>
      </c>
    </row>
    <row r="152" spans="1:5" ht="12.75">
      <c r="A152" s="8">
        <v>83017</v>
      </c>
      <c r="B152" s="8" t="s">
        <v>283</v>
      </c>
      <c r="C152" s="22" t="s">
        <v>274</v>
      </c>
      <c r="D152" s="24" t="s">
        <v>275</v>
      </c>
      <c r="E152" s="8" t="s">
        <v>276</v>
      </c>
    </row>
    <row r="153" spans="1:5" ht="12.75">
      <c r="A153" s="8">
        <v>83020</v>
      </c>
      <c r="B153" s="8" t="s">
        <v>284</v>
      </c>
      <c r="C153" s="22" t="s">
        <v>274</v>
      </c>
      <c r="D153" s="24" t="s">
        <v>275</v>
      </c>
      <c r="E153" s="8" t="s">
        <v>276</v>
      </c>
    </row>
    <row r="154" spans="1:5" ht="12.75">
      <c r="A154" s="8">
        <v>83022</v>
      </c>
      <c r="B154" s="8" t="s">
        <v>285</v>
      </c>
      <c r="C154" s="22" t="s">
        <v>274</v>
      </c>
      <c r="D154" s="24" t="s">
        <v>275</v>
      </c>
      <c r="E154" s="8" t="s">
        <v>276</v>
      </c>
    </row>
    <row r="155" spans="1:5" ht="12.75">
      <c r="A155" s="8">
        <v>83026</v>
      </c>
      <c r="B155" s="8" t="s">
        <v>286</v>
      </c>
      <c r="C155" s="22" t="s">
        <v>274</v>
      </c>
      <c r="D155" s="24" t="s">
        <v>275</v>
      </c>
      <c r="E155" s="8" t="s">
        <v>276</v>
      </c>
    </row>
    <row r="156" spans="1:5" ht="12.75">
      <c r="A156" s="8">
        <v>83030</v>
      </c>
      <c r="B156" s="8" t="s">
        <v>287</v>
      </c>
      <c r="C156" s="22" t="s">
        <v>274</v>
      </c>
      <c r="D156" s="24" t="s">
        <v>275</v>
      </c>
      <c r="E156" s="8" t="s">
        <v>276</v>
      </c>
    </row>
    <row r="157" spans="1:5" ht="12.75">
      <c r="A157" s="8">
        <v>83042</v>
      </c>
      <c r="B157" s="8" t="s">
        <v>288</v>
      </c>
      <c r="C157" s="22" t="s">
        <v>274</v>
      </c>
      <c r="D157" s="24" t="s">
        <v>275</v>
      </c>
      <c r="E157" s="8" t="s">
        <v>276</v>
      </c>
    </row>
    <row r="158" spans="1:5" ht="12.75">
      <c r="A158" s="8">
        <v>83050</v>
      </c>
      <c r="B158" s="8" t="s">
        <v>289</v>
      </c>
      <c r="C158" s="22" t="s">
        <v>274</v>
      </c>
      <c r="D158" s="24" t="s">
        <v>275</v>
      </c>
      <c r="E158" s="8" t="s">
        <v>276</v>
      </c>
    </row>
    <row r="159" spans="1:5" ht="12.75">
      <c r="A159" s="8">
        <v>83051</v>
      </c>
      <c r="B159" s="8" t="s">
        <v>290</v>
      </c>
      <c r="C159" s="22" t="s">
        <v>274</v>
      </c>
      <c r="D159" s="24" t="s">
        <v>275</v>
      </c>
      <c r="E159" s="8" t="s">
        <v>276</v>
      </c>
    </row>
    <row r="160" spans="1:5" ht="12.75">
      <c r="A160" s="8">
        <v>83052</v>
      </c>
      <c r="B160" s="8" t="s">
        <v>291</v>
      </c>
      <c r="C160" s="22" t="s">
        <v>274</v>
      </c>
      <c r="D160" s="24" t="s">
        <v>275</v>
      </c>
      <c r="E160" s="8" t="s">
        <v>276</v>
      </c>
    </row>
    <row r="161" spans="1:5" ht="12.75">
      <c r="A161" s="8">
        <v>83059</v>
      </c>
      <c r="B161" s="8" t="s">
        <v>292</v>
      </c>
      <c r="C161" s="22" t="s">
        <v>274</v>
      </c>
      <c r="D161" s="24" t="s">
        <v>275</v>
      </c>
      <c r="E161" s="8" t="s">
        <v>276</v>
      </c>
    </row>
    <row r="162" spans="1:5" ht="12.75">
      <c r="A162" s="8">
        <v>83060</v>
      </c>
      <c r="B162" s="8" t="s">
        <v>293</v>
      </c>
      <c r="C162" s="22" t="s">
        <v>274</v>
      </c>
      <c r="D162" s="24" t="s">
        <v>275</v>
      </c>
      <c r="E162" s="8" t="s">
        <v>276</v>
      </c>
    </row>
    <row r="163" spans="1:5" ht="12.75">
      <c r="A163" s="8">
        <v>83067</v>
      </c>
      <c r="B163" s="8" t="s">
        <v>294</v>
      </c>
      <c r="C163" s="22" t="s">
        <v>274</v>
      </c>
      <c r="D163" s="24" t="s">
        <v>275</v>
      </c>
      <c r="E163" s="8" t="s">
        <v>276</v>
      </c>
    </row>
    <row r="164" spans="1:5" ht="12.75">
      <c r="A164" s="8">
        <v>83069</v>
      </c>
      <c r="B164" s="8" t="s">
        <v>295</v>
      </c>
      <c r="C164" s="22" t="s">
        <v>274</v>
      </c>
      <c r="D164" s="24" t="s">
        <v>275</v>
      </c>
      <c r="E164" s="8" t="s">
        <v>276</v>
      </c>
    </row>
    <row r="165" spans="1:5" ht="12.75">
      <c r="A165" s="8">
        <v>83070</v>
      </c>
      <c r="B165" s="8" t="s">
        <v>296</v>
      </c>
      <c r="C165" s="22" t="s">
        <v>274</v>
      </c>
      <c r="D165" s="24" t="s">
        <v>275</v>
      </c>
      <c r="E165" s="8" t="s">
        <v>276</v>
      </c>
    </row>
    <row r="166" spans="1:5" ht="12.75">
      <c r="A166" s="8">
        <v>83078</v>
      </c>
      <c r="B166" s="8" t="s">
        <v>297</v>
      </c>
      <c r="C166" s="22" t="s">
        <v>274</v>
      </c>
      <c r="D166" s="24" t="s">
        <v>275</v>
      </c>
      <c r="E166" s="8" t="s">
        <v>276</v>
      </c>
    </row>
    <row r="167" spans="1:5" ht="12.75">
      <c r="A167" s="8">
        <v>83079</v>
      </c>
      <c r="B167" s="8" t="s">
        <v>298</v>
      </c>
      <c r="C167" s="22" t="s">
        <v>274</v>
      </c>
      <c r="D167" s="24" t="s">
        <v>275</v>
      </c>
      <c r="E167" s="8" t="s">
        <v>276</v>
      </c>
    </row>
    <row r="168" spans="1:5" ht="12.75">
      <c r="A168" s="8">
        <v>83082</v>
      </c>
      <c r="B168" s="8" t="s">
        <v>299</v>
      </c>
      <c r="C168" s="22" t="s">
        <v>274</v>
      </c>
      <c r="D168" s="24" t="s">
        <v>275</v>
      </c>
      <c r="E168" s="8" t="s">
        <v>276</v>
      </c>
    </row>
    <row r="169" spans="1:5" ht="12.75">
      <c r="A169" s="8">
        <v>83084</v>
      </c>
      <c r="B169" s="8" t="s">
        <v>300</v>
      </c>
      <c r="C169" s="22" t="s">
        <v>274</v>
      </c>
      <c r="D169" s="24" t="s">
        <v>275</v>
      </c>
      <c r="E169" s="8" t="s">
        <v>276</v>
      </c>
    </row>
    <row r="170" spans="1:5" ht="12.75">
      <c r="A170" s="8">
        <v>83090</v>
      </c>
      <c r="B170" s="8" t="s">
        <v>301</v>
      </c>
      <c r="C170" s="22" t="s">
        <v>274</v>
      </c>
      <c r="D170" s="24" t="s">
        <v>275</v>
      </c>
      <c r="E170" s="8" t="s">
        <v>276</v>
      </c>
    </row>
    <row r="171" spans="1:5" ht="12.75">
      <c r="A171" s="8">
        <v>83091</v>
      </c>
      <c r="B171" s="8" t="s">
        <v>302</v>
      </c>
      <c r="C171" s="22" t="s">
        <v>274</v>
      </c>
      <c r="D171" s="24" t="s">
        <v>275</v>
      </c>
      <c r="E171" s="8" t="s">
        <v>276</v>
      </c>
    </row>
    <row r="172" spans="1:5" ht="12.75">
      <c r="A172" s="8">
        <v>83095</v>
      </c>
      <c r="B172" s="8" t="s">
        <v>303</v>
      </c>
      <c r="C172" s="22" t="s">
        <v>274</v>
      </c>
      <c r="D172" s="24" t="s">
        <v>275</v>
      </c>
      <c r="E172" s="8" t="s">
        <v>276</v>
      </c>
    </row>
    <row r="173" spans="1:5" ht="12.75">
      <c r="A173" s="8">
        <v>83099</v>
      </c>
      <c r="B173" s="8" t="s">
        <v>304</v>
      </c>
      <c r="C173" s="22" t="s">
        <v>274</v>
      </c>
      <c r="D173" s="24" t="s">
        <v>275</v>
      </c>
      <c r="E173" s="8" t="s">
        <v>276</v>
      </c>
    </row>
    <row r="174" spans="1:5" ht="12.75">
      <c r="A174" s="8">
        <v>83101</v>
      </c>
      <c r="B174" s="8" t="s">
        <v>305</v>
      </c>
      <c r="C174" s="22" t="s">
        <v>274</v>
      </c>
      <c r="D174" s="24" t="s">
        <v>275</v>
      </c>
      <c r="E174" s="8" t="s">
        <v>276</v>
      </c>
    </row>
    <row r="175" spans="1:5" ht="12.75">
      <c r="A175" s="8">
        <v>83102</v>
      </c>
      <c r="B175" s="8" t="s">
        <v>306</v>
      </c>
      <c r="C175" s="22" t="s">
        <v>274</v>
      </c>
      <c r="D175" s="24" t="s">
        <v>275</v>
      </c>
      <c r="E175" s="8" t="s">
        <v>276</v>
      </c>
    </row>
    <row r="176" spans="1:5" ht="12.75">
      <c r="A176" s="8">
        <v>83107</v>
      </c>
      <c r="B176" s="8" t="s">
        <v>307</v>
      </c>
      <c r="C176" s="22" t="s">
        <v>274</v>
      </c>
      <c r="D176" s="24" t="s">
        <v>275</v>
      </c>
      <c r="E176" s="8" t="s">
        <v>276</v>
      </c>
    </row>
    <row r="177" spans="1:5" ht="12.75">
      <c r="A177" s="8">
        <v>83108</v>
      </c>
      <c r="B177" s="8" t="s">
        <v>308</v>
      </c>
      <c r="C177" s="22" t="s">
        <v>274</v>
      </c>
      <c r="D177" s="24" t="s">
        <v>275</v>
      </c>
      <c r="E177" s="8" t="s">
        <v>276</v>
      </c>
    </row>
    <row r="178" spans="1:5" ht="12.75">
      <c r="A178" s="8">
        <v>83005</v>
      </c>
      <c r="B178" s="8" t="s">
        <v>309</v>
      </c>
      <c r="C178" s="22" t="s">
        <v>274</v>
      </c>
      <c r="D178" s="24" t="s">
        <v>310</v>
      </c>
      <c r="E178" s="8" t="s">
        <v>311</v>
      </c>
    </row>
    <row r="179" spans="1:5" ht="12.75">
      <c r="A179" s="8">
        <v>83006</v>
      </c>
      <c r="B179" s="8" t="s">
        <v>312</v>
      </c>
      <c r="C179" s="22" t="s">
        <v>274</v>
      </c>
      <c r="D179" s="24" t="s">
        <v>310</v>
      </c>
      <c r="E179" s="8" t="s">
        <v>311</v>
      </c>
    </row>
    <row r="180" spans="1:5" ht="12.75">
      <c r="A180" s="8">
        <v>83007</v>
      </c>
      <c r="B180" s="8" t="s">
        <v>313</v>
      </c>
      <c r="C180" s="22" t="s">
        <v>274</v>
      </c>
      <c r="D180" s="24" t="s">
        <v>310</v>
      </c>
      <c r="E180" s="8" t="s">
        <v>311</v>
      </c>
    </row>
    <row r="181" spans="1:5" ht="12.75">
      <c r="A181" s="8">
        <v>83016</v>
      </c>
      <c r="B181" s="8" t="s">
        <v>314</v>
      </c>
      <c r="C181" s="22" t="s">
        <v>274</v>
      </c>
      <c r="D181" s="24" t="s">
        <v>310</v>
      </c>
      <c r="E181" s="8" t="s">
        <v>311</v>
      </c>
    </row>
    <row r="182" spans="1:5" ht="12.75">
      <c r="A182" s="8">
        <v>83018</v>
      </c>
      <c r="B182" s="8" t="s">
        <v>315</v>
      </c>
      <c r="C182" s="22" t="s">
        <v>274</v>
      </c>
      <c r="D182" s="24" t="s">
        <v>310</v>
      </c>
      <c r="E182" s="8" t="s">
        <v>311</v>
      </c>
    </row>
    <row r="183" spans="1:5" ht="12.75">
      <c r="A183" s="8">
        <v>83019</v>
      </c>
      <c r="B183" s="8" t="s">
        <v>316</v>
      </c>
      <c r="C183" s="22" t="s">
        <v>274</v>
      </c>
      <c r="D183" s="24" t="s">
        <v>310</v>
      </c>
      <c r="E183" s="8" t="s">
        <v>311</v>
      </c>
    </row>
    <row r="184" spans="1:5" ht="12.75">
      <c r="A184" s="8">
        <v>83023</v>
      </c>
      <c r="B184" s="8" t="s">
        <v>317</v>
      </c>
      <c r="C184" s="22" t="s">
        <v>274</v>
      </c>
      <c r="D184" s="24" t="s">
        <v>310</v>
      </c>
      <c r="E184" s="8" t="s">
        <v>311</v>
      </c>
    </row>
    <row r="185" spans="1:5" ht="12.75">
      <c r="A185" s="8">
        <v>83028</v>
      </c>
      <c r="B185" s="8" t="s">
        <v>318</v>
      </c>
      <c r="C185" s="22" t="s">
        <v>274</v>
      </c>
      <c r="D185" s="24" t="s">
        <v>310</v>
      </c>
      <c r="E185" s="8" t="s">
        <v>311</v>
      </c>
    </row>
    <row r="186" spans="1:5" ht="12.75">
      <c r="A186" s="8">
        <v>83033</v>
      </c>
      <c r="B186" s="8" t="s">
        <v>319</v>
      </c>
      <c r="C186" s="22" t="s">
        <v>274</v>
      </c>
      <c r="D186" s="24" t="s">
        <v>310</v>
      </c>
      <c r="E186" s="8" t="s">
        <v>311</v>
      </c>
    </row>
    <row r="187" spans="1:5" ht="12.75">
      <c r="A187" s="8">
        <v>83035</v>
      </c>
      <c r="B187" s="8" t="s">
        <v>320</v>
      </c>
      <c r="C187" s="22" t="s">
        <v>274</v>
      </c>
      <c r="D187" s="24" t="s">
        <v>310</v>
      </c>
      <c r="E187" s="8" t="s">
        <v>311</v>
      </c>
    </row>
    <row r="188" spans="1:5" ht="12.75">
      <c r="A188" s="8">
        <v>83039</v>
      </c>
      <c r="B188" s="8" t="s">
        <v>321</v>
      </c>
      <c r="C188" s="22" t="s">
        <v>274</v>
      </c>
      <c r="D188" s="24" t="s">
        <v>310</v>
      </c>
      <c r="E188" s="8" t="s">
        <v>311</v>
      </c>
    </row>
    <row r="189" spans="1:5" ht="12.75">
      <c r="A189" s="8">
        <v>83046</v>
      </c>
      <c r="B189" s="8" t="s">
        <v>322</v>
      </c>
      <c r="C189" s="22" t="s">
        <v>274</v>
      </c>
      <c r="D189" s="24" t="s">
        <v>310</v>
      </c>
      <c r="E189" s="8" t="s">
        <v>311</v>
      </c>
    </row>
    <row r="190" spans="1:5" ht="12.75">
      <c r="A190" s="8">
        <v>83047</v>
      </c>
      <c r="B190" s="8" t="s">
        <v>323</v>
      </c>
      <c r="C190" s="22" t="s">
        <v>274</v>
      </c>
      <c r="D190" s="24" t="s">
        <v>310</v>
      </c>
      <c r="E190" s="8" t="s">
        <v>311</v>
      </c>
    </row>
    <row r="191" spans="1:5" ht="12.75">
      <c r="A191" s="8">
        <v>83049</v>
      </c>
      <c r="B191" s="8" t="s">
        <v>324</v>
      </c>
      <c r="C191" s="22" t="s">
        <v>274</v>
      </c>
      <c r="D191" s="24" t="s">
        <v>310</v>
      </c>
      <c r="E191" s="8" t="s">
        <v>311</v>
      </c>
    </row>
    <row r="192" spans="1:5" ht="12.75">
      <c r="A192" s="8">
        <v>83054</v>
      </c>
      <c r="B192" s="8" t="s">
        <v>325</v>
      </c>
      <c r="C192" s="22" t="s">
        <v>274</v>
      </c>
      <c r="D192" s="24" t="s">
        <v>310</v>
      </c>
      <c r="E192" s="8" t="s">
        <v>311</v>
      </c>
    </row>
    <row r="193" spans="1:5" ht="12.75">
      <c r="A193" s="8">
        <v>83056</v>
      </c>
      <c r="B193" s="8" t="s">
        <v>326</v>
      </c>
      <c r="C193" s="22" t="s">
        <v>274</v>
      </c>
      <c r="D193" s="24" t="s">
        <v>310</v>
      </c>
      <c r="E193" s="8" t="s">
        <v>311</v>
      </c>
    </row>
    <row r="194" spans="1:5" ht="12.75">
      <c r="A194" s="8">
        <v>83057</v>
      </c>
      <c r="B194" s="8" t="s">
        <v>327</v>
      </c>
      <c r="C194" s="22" t="s">
        <v>274</v>
      </c>
      <c r="D194" s="24" t="s">
        <v>310</v>
      </c>
      <c r="E194" s="8" t="s">
        <v>311</v>
      </c>
    </row>
    <row r="195" spans="1:5" ht="12.75">
      <c r="A195" s="8">
        <v>83062</v>
      </c>
      <c r="B195" s="8" t="s">
        <v>328</v>
      </c>
      <c r="C195" s="22" t="s">
        <v>274</v>
      </c>
      <c r="D195" s="24" t="s">
        <v>310</v>
      </c>
      <c r="E195" s="8" t="s">
        <v>311</v>
      </c>
    </row>
    <row r="196" spans="1:5" ht="12.75">
      <c r="A196" s="8">
        <v>83063</v>
      </c>
      <c r="B196" s="8" t="s">
        <v>329</v>
      </c>
      <c r="C196" s="22" t="s">
        <v>274</v>
      </c>
      <c r="D196" s="24" t="s">
        <v>310</v>
      </c>
      <c r="E196" s="8" t="s">
        <v>311</v>
      </c>
    </row>
    <row r="197" spans="1:5" ht="12.75">
      <c r="A197" s="8">
        <v>83064</v>
      </c>
      <c r="B197" s="8" t="s">
        <v>330</v>
      </c>
      <c r="C197" s="22" t="s">
        <v>274</v>
      </c>
      <c r="D197" s="24" t="s">
        <v>310</v>
      </c>
      <c r="E197" s="8" t="s">
        <v>311</v>
      </c>
    </row>
    <row r="198" spans="1:5" ht="12.75">
      <c r="A198" s="8">
        <v>83066</v>
      </c>
      <c r="B198" s="8" t="s">
        <v>331</v>
      </c>
      <c r="C198" s="22" t="s">
        <v>274</v>
      </c>
      <c r="D198" s="24" t="s">
        <v>310</v>
      </c>
      <c r="E198" s="8" t="s">
        <v>311</v>
      </c>
    </row>
    <row r="199" spans="1:5" ht="12.75">
      <c r="A199" s="8">
        <v>83068</v>
      </c>
      <c r="B199" s="8" t="s">
        <v>332</v>
      </c>
      <c r="C199" s="22" t="s">
        <v>274</v>
      </c>
      <c r="D199" s="24" t="s">
        <v>310</v>
      </c>
      <c r="E199" s="8" t="s">
        <v>311</v>
      </c>
    </row>
    <row r="200" spans="1:5" ht="12.75">
      <c r="A200" s="8">
        <v>83073</v>
      </c>
      <c r="B200" s="8" t="s">
        <v>333</v>
      </c>
      <c r="C200" s="22" t="s">
        <v>274</v>
      </c>
      <c r="D200" s="24" t="s">
        <v>310</v>
      </c>
      <c r="E200" s="8" t="s">
        <v>311</v>
      </c>
    </row>
    <row r="201" spans="1:5" ht="12.75">
      <c r="A201" s="8">
        <v>83075</v>
      </c>
      <c r="B201" s="8" t="s">
        <v>334</v>
      </c>
      <c r="C201" s="22" t="s">
        <v>274</v>
      </c>
      <c r="D201" s="24" t="s">
        <v>310</v>
      </c>
      <c r="E201" s="8" t="s">
        <v>311</v>
      </c>
    </row>
    <row r="202" spans="1:5" ht="12.75">
      <c r="A202" s="8">
        <v>83076</v>
      </c>
      <c r="B202" s="8" t="s">
        <v>335</v>
      </c>
      <c r="C202" s="22" t="s">
        <v>274</v>
      </c>
      <c r="D202" s="24" t="s">
        <v>310</v>
      </c>
      <c r="E202" s="8" t="s">
        <v>311</v>
      </c>
    </row>
    <row r="203" spans="1:5" ht="12.75">
      <c r="A203" s="8">
        <v>83077</v>
      </c>
      <c r="B203" s="8" t="s">
        <v>336</v>
      </c>
      <c r="C203" s="22" t="s">
        <v>274</v>
      </c>
      <c r="D203" s="24" t="s">
        <v>310</v>
      </c>
      <c r="E203" s="8" t="s">
        <v>311</v>
      </c>
    </row>
    <row r="204" spans="1:5" ht="12.75">
      <c r="A204" s="8">
        <v>83080</v>
      </c>
      <c r="B204" s="8" t="s">
        <v>337</v>
      </c>
      <c r="C204" s="22" t="s">
        <v>274</v>
      </c>
      <c r="D204" s="24" t="s">
        <v>310</v>
      </c>
      <c r="E204" s="8" t="s">
        <v>311</v>
      </c>
    </row>
    <row r="205" spans="1:5" ht="12.75">
      <c r="A205" s="8">
        <v>83081</v>
      </c>
      <c r="B205" s="8" t="s">
        <v>338</v>
      </c>
      <c r="C205" s="22" t="s">
        <v>274</v>
      </c>
      <c r="D205" s="24" t="s">
        <v>310</v>
      </c>
      <c r="E205" s="8" t="s">
        <v>311</v>
      </c>
    </row>
    <row r="206" spans="1:5" ht="12.75">
      <c r="A206" s="8">
        <v>83086</v>
      </c>
      <c r="B206" s="8" t="s">
        <v>339</v>
      </c>
      <c r="C206" s="22" t="s">
        <v>274</v>
      </c>
      <c r="D206" s="24" t="s">
        <v>310</v>
      </c>
      <c r="E206" s="8" t="s">
        <v>311</v>
      </c>
    </row>
    <row r="207" spans="1:5" ht="12.75">
      <c r="A207" s="8">
        <v>83088</v>
      </c>
      <c r="B207" s="8" t="s">
        <v>340</v>
      </c>
      <c r="C207" s="22" t="s">
        <v>274</v>
      </c>
      <c r="D207" s="24" t="s">
        <v>310</v>
      </c>
      <c r="E207" s="8" t="s">
        <v>311</v>
      </c>
    </row>
    <row r="208" spans="1:5" ht="12.75">
      <c r="A208" s="8">
        <v>83092</v>
      </c>
      <c r="B208" s="8" t="s">
        <v>341</v>
      </c>
      <c r="C208" s="22" t="s">
        <v>274</v>
      </c>
      <c r="D208" s="24" t="s">
        <v>310</v>
      </c>
      <c r="E208" s="8" t="s">
        <v>311</v>
      </c>
    </row>
    <row r="209" spans="1:5" ht="12.75">
      <c r="A209" s="8">
        <v>83096</v>
      </c>
      <c r="B209" s="8" t="s">
        <v>342</v>
      </c>
      <c r="C209" s="22" t="s">
        <v>274</v>
      </c>
      <c r="D209" s="24" t="s">
        <v>310</v>
      </c>
      <c r="E209" s="8" t="s">
        <v>311</v>
      </c>
    </row>
    <row r="210" spans="1:5" ht="12.75">
      <c r="A210" s="8">
        <v>83098</v>
      </c>
      <c r="B210" s="8" t="s">
        <v>343</v>
      </c>
      <c r="C210" s="22" t="s">
        <v>274</v>
      </c>
      <c r="D210" s="24" t="s">
        <v>310</v>
      </c>
      <c r="E210" s="8" t="s">
        <v>311</v>
      </c>
    </row>
    <row r="211" spans="1:5" ht="12.75">
      <c r="A211" s="8">
        <v>83100</v>
      </c>
      <c r="B211" s="8" t="s">
        <v>344</v>
      </c>
      <c r="C211" s="22" t="s">
        <v>274</v>
      </c>
      <c r="D211" s="24" t="s">
        <v>310</v>
      </c>
      <c r="E211" s="8" t="s">
        <v>311</v>
      </c>
    </row>
    <row r="212" spans="1:5" ht="12.75">
      <c r="A212" s="8">
        <v>83103</v>
      </c>
      <c r="B212" s="8" t="s">
        <v>345</v>
      </c>
      <c r="C212" s="22" t="s">
        <v>274</v>
      </c>
      <c r="D212" s="24" t="s">
        <v>310</v>
      </c>
      <c r="E212" s="8" t="s">
        <v>311</v>
      </c>
    </row>
    <row r="213" spans="1:5" ht="12.75">
      <c r="A213" s="8">
        <v>83104</v>
      </c>
      <c r="B213" s="8" t="s">
        <v>346</v>
      </c>
      <c r="C213" s="22" t="s">
        <v>274</v>
      </c>
      <c r="D213" s="24" t="s">
        <v>310</v>
      </c>
      <c r="E213" s="8" t="s">
        <v>311</v>
      </c>
    </row>
    <row r="214" spans="1:5" ht="12.75">
      <c r="A214" s="8">
        <v>83105</v>
      </c>
      <c r="B214" s="8" t="s">
        <v>347</v>
      </c>
      <c r="C214" s="22" t="s">
        <v>274</v>
      </c>
      <c r="D214" s="24" t="s">
        <v>310</v>
      </c>
      <c r="E214" s="8" t="s">
        <v>311</v>
      </c>
    </row>
    <row r="215" spans="1:5" ht="12.75">
      <c r="A215" s="8">
        <v>83106</v>
      </c>
      <c r="B215" s="8" t="s">
        <v>348</v>
      </c>
      <c r="C215" s="22" t="s">
        <v>274</v>
      </c>
      <c r="D215" s="24" t="s">
        <v>310</v>
      </c>
      <c r="E215" s="8" t="s">
        <v>311</v>
      </c>
    </row>
    <row r="216" spans="1:5" ht="12.75">
      <c r="A216" s="8">
        <v>83048</v>
      </c>
      <c r="B216" s="8" t="s">
        <v>349</v>
      </c>
      <c r="C216" s="22" t="s">
        <v>274</v>
      </c>
      <c r="D216" s="24" t="s">
        <v>350</v>
      </c>
      <c r="E216" s="8" t="s">
        <v>311</v>
      </c>
    </row>
    <row r="217" spans="1:5" ht="12.75">
      <c r="A217" s="8">
        <v>83002</v>
      </c>
      <c r="B217" s="8" t="s">
        <v>351</v>
      </c>
      <c r="C217" s="22" t="s">
        <v>274</v>
      </c>
      <c r="D217" s="24" t="s">
        <v>352</v>
      </c>
      <c r="E217" s="25" t="s">
        <v>353</v>
      </c>
    </row>
    <row r="218" spans="1:5" ht="12.75">
      <c r="A218" s="8">
        <v>83003</v>
      </c>
      <c r="B218" s="8" t="s">
        <v>354</v>
      </c>
      <c r="C218" s="22" t="s">
        <v>274</v>
      </c>
      <c r="D218" s="24" t="s">
        <v>352</v>
      </c>
      <c r="E218" s="25" t="s">
        <v>353</v>
      </c>
    </row>
    <row r="219" spans="1:5" ht="12.75">
      <c r="A219" s="8">
        <v>83004</v>
      </c>
      <c r="B219" s="8" t="s">
        <v>355</v>
      </c>
      <c r="C219" s="22" t="s">
        <v>274</v>
      </c>
      <c r="D219" s="24" t="s">
        <v>352</v>
      </c>
      <c r="E219" s="25" t="s">
        <v>353</v>
      </c>
    </row>
    <row r="220" spans="1:5" ht="12.75">
      <c r="A220" s="8">
        <v>83012</v>
      </c>
      <c r="B220" s="8" t="s">
        <v>356</v>
      </c>
      <c r="C220" s="22" t="s">
        <v>274</v>
      </c>
      <c r="D220" s="24" t="s">
        <v>352</v>
      </c>
      <c r="E220" s="25" t="s">
        <v>353</v>
      </c>
    </row>
    <row r="221" spans="1:5" ht="12.75">
      <c r="A221" s="8">
        <v>83015</v>
      </c>
      <c r="B221" s="8" t="s">
        <v>357</v>
      </c>
      <c r="C221" s="22" t="s">
        <v>274</v>
      </c>
      <c r="D221" s="24" t="s">
        <v>352</v>
      </c>
      <c r="E221" s="25" t="s">
        <v>353</v>
      </c>
    </row>
    <row r="222" spans="1:5" ht="12.75">
      <c r="A222" s="8">
        <v>83021</v>
      </c>
      <c r="B222" s="8" t="s">
        <v>358</v>
      </c>
      <c r="C222" s="22" t="s">
        <v>274</v>
      </c>
      <c r="D222" s="24" t="s">
        <v>352</v>
      </c>
      <c r="E222" s="25" t="s">
        <v>353</v>
      </c>
    </row>
    <row r="223" spans="1:5" ht="12.75">
      <c r="A223" s="8">
        <v>83024</v>
      </c>
      <c r="B223" s="8" t="s">
        <v>359</v>
      </c>
      <c r="C223" s="22" t="s">
        <v>274</v>
      </c>
      <c r="D223" s="24" t="s">
        <v>352</v>
      </c>
      <c r="E223" s="25" t="s">
        <v>353</v>
      </c>
    </row>
    <row r="224" spans="1:5" ht="12.75">
      <c r="A224" s="8">
        <v>83025</v>
      </c>
      <c r="B224" s="8" t="s">
        <v>360</v>
      </c>
      <c r="C224" s="22" t="s">
        <v>274</v>
      </c>
      <c r="D224" s="24" t="s">
        <v>352</v>
      </c>
      <c r="E224" s="25" t="s">
        <v>353</v>
      </c>
    </row>
    <row r="225" spans="1:5" ht="12.75">
      <c r="A225" s="8">
        <v>83027</v>
      </c>
      <c r="B225" s="8" t="s">
        <v>361</v>
      </c>
      <c r="C225" s="22" t="s">
        <v>274</v>
      </c>
      <c r="D225" s="24" t="s">
        <v>352</v>
      </c>
      <c r="E225" s="25" t="s">
        <v>353</v>
      </c>
    </row>
    <row r="226" spans="1:5" ht="12.75">
      <c r="A226" s="8">
        <v>83029</v>
      </c>
      <c r="B226" s="8" t="s">
        <v>362</v>
      </c>
      <c r="C226" s="22" t="s">
        <v>274</v>
      </c>
      <c r="D226" s="24" t="s">
        <v>352</v>
      </c>
      <c r="E226" s="25" t="s">
        <v>353</v>
      </c>
    </row>
    <row r="227" spans="1:5" ht="12.75">
      <c r="A227" s="8">
        <v>83031</v>
      </c>
      <c r="B227" s="8" t="s">
        <v>363</v>
      </c>
      <c r="C227" s="22" t="s">
        <v>274</v>
      </c>
      <c r="D227" s="24" t="s">
        <v>352</v>
      </c>
      <c r="E227" s="25" t="s">
        <v>353</v>
      </c>
    </row>
    <row r="228" spans="1:5" ht="12.75">
      <c r="A228" s="8">
        <v>83032</v>
      </c>
      <c r="B228" s="8" t="s">
        <v>364</v>
      </c>
      <c r="C228" s="22" t="s">
        <v>274</v>
      </c>
      <c r="D228" s="24" t="s">
        <v>352</v>
      </c>
      <c r="E228" s="25" t="s">
        <v>353</v>
      </c>
    </row>
    <row r="229" spans="1:5" ht="12.75">
      <c r="A229" s="8">
        <v>83034</v>
      </c>
      <c r="B229" s="8" t="s">
        <v>365</v>
      </c>
      <c r="C229" s="22" t="s">
        <v>274</v>
      </c>
      <c r="D229" s="24" t="s">
        <v>352</v>
      </c>
      <c r="E229" s="25" t="s">
        <v>353</v>
      </c>
    </row>
    <row r="230" spans="1:5" ht="12.75">
      <c r="A230" s="8">
        <v>83036</v>
      </c>
      <c r="B230" s="8" t="s">
        <v>366</v>
      </c>
      <c r="C230" s="22" t="s">
        <v>274</v>
      </c>
      <c r="D230" s="24" t="s">
        <v>352</v>
      </c>
      <c r="E230" s="25" t="s">
        <v>353</v>
      </c>
    </row>
    <row r="231" spans="1:5" ht="12.75">
      <c r="A231" s="8">
        <v>83038</v>
      </c>
      <c r="B231" s="8" t="s">
        <v>367</v>
      </c>
      <c r="C231" s="22" t="s">
        <v>274</v>
      </c>
      <c r="D231" s="24" t="s">
        <v>352</v>
      </c>
      <c r="E231" s="25" t="s">
        <v>353</v>
      </c>
    </row>
    <row r="232" spans="1:5" ht="12.75">
      <c r="A232" s="8">
        <v>83040</v>
      </c>
      <c r="B232" s="8" t="s">
        <v>368</v>
      </c>
      <c r="C232" s="22" t="s">
        <v>274</v>
      </c>
      <c r="D232" s="24" t="s">
        <v>352</v>
      </c>
      <c r="E232" s="25" t="s">
        <v>353</v>
      </c>
    </row>
    <row r="233" spans="1:5" ht="12.75">
      <c r="A233" s="8">
        <v>83044</v>
      </c>
      <c r="B233" s="8" t="s">
        <v>369</v>
      </c>
      <c r="C233" s="22" t="s">
        <v>274</v>
      </c>
      <c r="D233" s="24" t="s">
        <v>352</v>
      </c>
      <c r="E233" s="25" t="s">
        <v>353</v>
      </c>
    </row>
    <row r="234" spans="1:5" ht="12.75">
      <c r="A234" s="8">
        <v>83045</v>
      </c>
      <c r="B234" s="8" t="s">
        <v>370</v>
      </c>
      <c r="C234" s="22" t="s">
        <v>274</v>
      </c>
      <c r="D234" s="24" t="s">
        <v>352</v>
      </c>
      <c r="E234" s="25" t="s">
        <v>353</v>
      </c>
    </row>
    <row r="235" spans="1:5" ht="12.75">
      <c r="A235" s="8">
        <v>83053</v>
      </c>
      <c r="B235" s="8" t="s">
        <v>371</v>
      </c>
      <c r="C235" s="22" t="s">
        <v>274</v>
      </c>
      <c r="D235" s="24" t="s">
        <v>352</v>
      </c>
      <c r="E235" s="25" t="s">
        <v>353</v>
      </c>
    </row>
    <row r="236" spans="1:5" ht="12.75">
      <c r="A236" s="8">
        <v>83055</v>
      </c>
      <c r="B236" s="8" t="s">
        <v>372</v>
      </c>
      <c r="C236" s="22" t="s">
        <v>274</v>
      </c>
      <c r="D236" s="24" t="s">
        <v>352</v>
      </c>
      <c r="E236" s="25" t="s">
        <v>353</v>
      </c>
    </row>
    <row r="237" spans="1:5" ht="12.75">
      <c r="A237" s="8">
        <v>83058</v>
      </c>
      <c r="B237" s="8" t="s">
        <v>373</v>
      </c>
      <c r="C237" s="22" t="s">
        <v>274</v>
      </c>
      <c r="D237" s="24" t="s">
        <v>352</v>
      </c>
      <c r="E237" s="25" t="s">
        <v>353</v>
      </c>
    </row>
    <row r="238" spans="1:5" ht="12.75">
      <c r="A238" s="8">
        <v>83061</v>
      </c>
      <c r="B238" s="8" t="s">
        <v>374</v>
      </c>
      <c r="C238" s="22" t="s">
        <v>274</v>
      </c>
      <c r="D238" s="24" t="s">
        <v>352</v>
      </c>
      <c r="E238" s="25" t="s">
        <v>353</v>
      </c>
    </row>
    <row r="239" spans="1:5" ht="12.75">
      <c r="A239" s="8">
        <v>83065</v>
      </c>
      <c r="B239" s="8" t="s">
        <v>375</v>
      </c>
      <c r="C239" s="22" t="s">
        <v>274</v>
      </c>
      <c r="D239" s="24" t="s">
        <v>352</v>
      </c>
      <c r="E239" s="25" t="s">
        <v>353</v>
      </c>
    </row>
    <row r="240" spans="1:5" ht="12.75">
      <c r="A240" s="8">
        <v>83071</v>
      </c>
      <c r="B240" s="8" t="s">
        <v>376</v>
      </c>
      <c r="C240" s="22" t="s">
        <v>274</v>
      </c>
      <c r="D240" s="24" t="s">
        <v>352</v>
      </c>
      <c r="E240" s="25" t="s">
        <v>353</v>
      </c>
    </row>
    <row r="241" spans="1:5" ht="12.75">
      <c r="A241" s="8">
        <v>83072</v>
      </c>
      <c r="B241" s="8" t="s">
        <v>377</v>
      </c>
      <c r="C241" s="22" t="s">
        <v>274</v>
      </c>
      <c r="D241" s="24" t="s">
        <v>352</v>
      </c>
      <c r="E241" s="25" t="s">
        <v>353</v>
      </c>
    </row>
    <row r="242" spans="1:5" ht="12.75">
      <c r="A242" s="8">
        <v>83074</v>
      </c>
      <c r="B242" s="8" t="s">
        <v>378</v>
      </c>
      <c r="C242" s="22" t="s">
        <v>274</v>
      </c>
      <c r="D242" s="24" t="s">
        <v>352</v>
      </c>
      <c r="E242" s="25" t="s">
        <v>353</v>
      </c>
    </row>
    <row r="243" spans="1:5" ht="12.75">
      <c r="A243" s="8">
        <v>83083</v>
      </c>
      <c r="B243" s="8" t="s">
        <v>379</v>
      </c>
      <c r="C243" s="22" t="s">
        <v>274</v>
      </c>
      <c r="D243" s="24" t="s">
        <v>352</v>
      </c>
      <c r="E243" s="25" t="s">
        <v>353</v>
      </c>
    </row>
    <row r="244" spans="1:5" ht="12.75">
      <c r="A244" s="8">
        <v>83085</v>
      </c>
      <c r="B244" s="8" t="s">
        <v>380</v>
      </c>
      <c r="C244" s="22" t="s">
        <v>274</v>
      </c>
      <c r="D244" s="24" t="s">
        <v>352</v>
      </c>
      <c r="E244" s="25" t="s">
        <v>353</v>
      </c>
    </row>
    <row r="245" spans="1:5" ht="12.75">
      <c r="A245" s="8">
        <v>83089</v>
      </c>
      <c r="B245" s="8" t="s">
        <v>381</v>
      </c>
      <c r="C245" s="22" t="s">
        <v>274</v>
      </c>
      <c r="D245" s="24" t="s">
        <v>352</v>
      </c>
      <c r="E245" s="25" t="s">
        <v>353</v>
      </c>
    </row>
    <row r="246" spans="1:5" ht="12.75">
      <c r="A246" s="8">
        <v>83093</v>
      </c>
      <c r="B246" s="8" t="s">
        <v>382</v>
      </c>
      <c r="C246" s="22" t="s">
        <v>274</v>
      </c>
      <c r="D246" s="24" t="s">
        <v>352</v>
      </c>
      <c r="E246" s="25" t="s">
        <v>353</v>
      </c>
    </row>
    <row r="247" spans="1:5" ht="12.75">
      <c r="A247" s="8">
        <v>83094</v>
      </c>
      <c r="B247" s="8" t="s">
        <v>383</v>
      </c>
      <c r="C247" s="22" t="s">
        <v>274</v>
      </c>
      <c r="D247" s="24" t="s">
        <v>352</v>
      </c>
      <c r="E247" s="25" t="s">
        <v>353</v>
      </c>
    </row>
    <row r="248" spans="1:5" ht="12.75">
      <c r="A248" s="8">
        <v>83097</v>
      </c>
      <c r="B248" s="8" t="s">
        <v>384</v>
      </c>
      <c r="C248" s="22" t="s">
        <v>274</v>
      </c>
      <c r="D248" s="24" t="s">
        <v>352</v>
      </c>
      <c r="E248" s="25" t="s">
        <v>353</v>
      </c>
    </row>
    <row r="249" spans="1:5" ht="12.75">
      <c r="A249" s="8">
        <v>83037</v>
      </c>
      <c r="B249" s="8" t="s">
        <v>385</v>
      </c>
      <c r="C249" s="22" t="s">
        <v>274</v>
      </c>
      <c r="D249" s="24" t="s">
        <v>386</v>
      </c>
      <c r="E249" s="8" t="s">
        <v>387</v>
      </c>
    </row>
    <row r="250" spans="1:5" ht="12.75">
      <c r="A250" s="8">
        <v>83041</v>
      </c>
      <c r="B250" s="8" t="s">
        <v>388</v>
      </c>
      <c r="C250" s="22" t="s">
        <v>274</v>
      </c>
      <c r="D250" s="24" t="s">
        <v>386</v>
      </c>
      <c r="E250" s="8" t="s">
        <v>387</v>
      </c>
    </row>
    <row r="251" spans="1:5" ht="12.75">
      <c r="A251" s="8">
        <v>83043</v>
      </c>
      <c r="B251" s="8" t="s">
        <v>389</v>
      </c>
      <c r="C251" s="22" t="s">
        <v>274</v>
      </c>
      <c r="D251" s="24" t="s">
        <v>386</v>
      </c>
      <c r="E251" s="8" t="s">
        <v>387</v>
      </c>
    </row>
    <row r="252" spans="1:5" ht="12.75">
      <c r="A252" s="8">
        <v>83087</v>
      </c>
      <c r="B252" s="8" t="s">
        <v>390</v>
      </c>
      <c r="C252" s="22" t="s">
        <v>274</v>
      </c>
      <c r="D252" s="24" t="s">
        <v>386</v>
      </c>
      <c r="E252" s="8" t="s">
        <v>387</v>
      </c>
    </row>
    <row r="253" spans="1:5" ht="12.75">
      <c r="A253" s="8">
        <v>82007</v>
      </c>
      <c r="B253" s="8" t="s">
        <v>391</v>
      </c>
      <c r="C253" s="22" t="s">
        <v>392</v>
      </c>
      <c r="D253" s="24" t="s">
        <v>393</v>
      </c>
      <c r="E253" s="8" t="s">
        <v>394</v>
      </c>
    </row>
    <row r="254" spans="1:5" ht="12.75">
      <c r="A254" s="8">
        <v>82013</v>
      </c>
      <c r="B254" s="8" t="s">
        <v>395</v>
      </c>
      <c r="C254" s="22" t="s">
        <v>392</v>
      </c>
      <c r="D254" s="24" t="s">
        <v>393</v>
      </c>
      <c r="E254" s="8" t="s">
        <v>394</v>
      </c>
    </row>
    <row r="255" spans="1:5" ht="12.75">
      <c r="A255" s="8">
        <v>82020</v>
      </c>
      <c r="B255" s="8" t="s">
        <v>396</v>
      </c>
      <c r="C255" s="22" t="s">
        <v>392</v>
      </c>
      <c r="D255" s="24" t="s">
        <v>393</v>
      </c>
      <c r="E255" s="8" t="s">
        <v>394</v>
      </c>
    </row>
    <row r="256" spans="1:5" ht="12.75">
      <c r="A256" s="8">
        <v>82021</v>
      </c>
      <c r="B256" s="8" t="s">
        <v>397</v>
      </c>
      <c r="C256" s="22" t="s">
        <v>392</v>
      </c>
      <c r="D256" s="24" t="s">
        <v>393</v>
      </c>
      <c r="E256" s="8" t="s">
        <v>394</v>
      </c>
    </row>
    <row r="257" spans="1:5" ht="12.75">
      <c r="A257" s="8">
        <v>82031</v>
      </c>
      <c r="B257" s="8" t="s">
        <v>398</v>
      </c>
      <c r="C257" s="22" t="s">
        <v>392</v>
      </c>
      <c r="D257" s="24" t="s">
        <v>393</v>
      </c>
      <c r="E257" s="8" t="s">
        <v>394</v>
      </c>
    </row>
    <row r="258" spans="1:5" ht="12.75">
      <c r="A258" s="8">
        <v>82038</v>
      </c>
      <c r="B258" s="8" t="s">
        <v>399</v>
      </c>
      <c r="C258" s="22" t="s">
        <v>392</v>
      </c>
      <c r="D258" s="24" t="s">
        <v>393</v>
      </c>
      <c r="E258" s="8" t="s">
        <v>394</v>
      </c>
    </row>
    <row r="259" spans="1:5" ht="12.75">
      <c r="A259" s="8">
        <v>82043</v>
      </c>
      <c r="B259" s="8" t="s">
        <v>400</v>
      </c>
      <c r="C259" s="22" t="s">
        <v>392</v>
      </c>
      <c r="D259" s="24" t="s">
        <v>393</v>
      </c>
      <c r="E259" s="8" t="s">
        <v>394</v>
      </c>
    </row>
    <row r="260" spans="1:5" ht="12.75">
      <c r="A260" s="8">
        <v>82050</v>
      </c>
      <c r="B260" s="8" t="s">
        <v>401</v>
      </c>
      <c r="C260" s="22" t="s">
        <v>392</v>
      </c>
      <c r="D260" s="24" t="s">
        <v>393</v>
      </c>
      <c r="E260" s="8" t="s">
        <v>394</v>
      </c>
    </row>
    <row r="261" spans="1:5" ht="12.75">
      <c r="A261" s="8">
        <v>82054</v>
      </c>
      <c r="B261" s="8" t="s">
        <v>402</v>
      </c>
      <c r="C261" s="22" t="s">
        <v>392</v>
      </c>
      <c r="D261" s="24" t="s">
        <v>393</v>
      </c>
      <c r="E261" s="8" t="s">
        <v>394</v>
      </c>
    </row>
    <row r="262" spans="1:5" ht="12.75">
      <c r="A262" s="8">
        <v>82071</v>
      </c>
      <c r="B262" s="8" t="s">
        <v>403</v>
      </c>
      <c r="C262" s="22" t="s">
        <v>392</v>
      </c>
      <c r="D262" s="24" t="s">
        <v>393</v>
      </c>
      <c r="E262" s="8" t="s">
        <v>394</v>
      </c>
    </row>
    <row r="263" spans="1:5" ht="12.75">
      <c r="A263" s="8">
        <v>82072</v>
      </c>
      <c r="B263" s="8" t="s">
        <v>404</v>
      </c>
      <c r="C263" s="22" t="s">
        <v>392</v>
      </c>
      <c r="D263" s="24" t="s">
        <v>393</v>
      </c>
      <c r="E263" s="8" t="s">
        <v>394</v>
      </c>
    </row>
    <row r="264" spans="1:5" ht="12.75">
      <c r="A264" s="8">
        <v>82074</v>
      </c>
      <c r="B264" s="8" t="s">
        <v>405</v>
      </c>
      <c r="C264" s="22" t="s">
        <v>392</v>
      </c>
      <c r="D264" s="24" t="s">
        <v>393</v>
      </c>
      <c r="E264" s="8" t="s">
        <v>394</v>
      </c>
    </row>
    <row r="265" spans="1:5" ht="12.75">
      <c r="A265" s="8">
        <v>82005</v>
      </c>
      <c r="B265" s="8" t="s">
        <v>406</v>
      </c>
      <c r="C265" s="22" t="s">
        <v>392</v>
      </c>
      <c r="D265" s="24" t="s">
        <v>407</v>
      </c>
      <c r="E265" s="8" t="s">
        <v>408</v>
      </c>
    </row>
    <row r="266" spans="1:5" ht="12.75">
      <c r="A266" s="8">
        <v>82009</v>
      </c>
      <c r="B266" s="8" t="s">
        <v>409</v>
      </c>
      <c r="C266" s="22" t="s">
        <v>392</v>
      </c>
      <c r="D266" s="24" t="s">
        <v>407</v>
      </c>
      <c r="E266" s="8" t="s">
        <v>408</v>
      </c>
    </row>
    <row r="267" spans="1:5" ht="12.75">
      <c r="A267" s="8">
        <v>82010</v>
      </c>
      <c r="B267" s="8" t="s">
        <v>410</v>
      </c>
      <c r="C267" s="22" t="s">
        <v>392</v>
      </c>
      <c r="D267" s="24" t="s">
        <v>407</v>
      </c>
      <c r="E267" s="8" t="s">
        <v>408</v>
      </c>
    </row>
    <row r="268" spans="1:5" ht="12.75">
      <c r="A268" s="8">
        <v>82018</v>
      </c>
      <c r="B268" s="8" t="s">
        <v>411</v>
      </c>
      <c r="C268" s="22" t="s">
        <v>392</v>
      </c>
      <c r="D268" s="24" t="s">
        <v>407</v>
      </c>
      <c r="E268" s="8" t="s">
        <v>408</v>
      </c>
    </row>
    <row r="269" spans="1:5" ht="12.75">
      <c r="A269" s="8">
        <v>82019</v>
      </c>
      <c r="B269" s="8" t="s">
        <v>412</v>
      </c>
      <c r="C269" s="22" t="s">
        <v>392</v>
      </c>
      <c r="D269" s="24" t="s">
        <v>407</v>
      </c>
      <c r="E269" s="8" t="s">
        <v>408</v>
      </c>
    </row>
    <row r="270" spans="1:5" ht="12.75">
      <c r="A270" s="8">
        <v>82029</v>
      </c>
      <c r="B270" s="8" t="s">
        <v>413</v>
      </c>
      <c r="C270" s="22" t="s">
        <v>392</v>
      </c>
      <c r="D270" s="24" t="s">
        <v>407</v>
      </c>
      <c r="E270" s="8" t="s">
        <v>408</v>
      </c>
    </row>
    <row r="271" spans="1:5" ht="12.75">
      <c r="A271" s="8">
        <v>82033</v>
      </c>
      <c r="B271" s="8" t="s">
        <v>414</v>
      </c>
      <c r="C271" s="22" t="s">
        <v>392</v>
      </c>
      <c r="D271" s="24" t="s">
        <v>407</v>
      </c>
      <c r="E271" s="8" t="s">
        <v>408</v>
      </c>
    </row>
    <row r="272" spans="1:5" ht="12.75">
      <c r="A272" s="8">
        <v>82034</v>
      </c>
      <c r="B272" s="8" t="s">
        <v>415</v>
      </c>
      <c r="C272" s="22" t="s">
        <v>392</v>
      </c>
      <c r="D272" s="24" t="s">
        <v>407</v>
      </c>
      <c r="E272" s="8" t="s">
        <v>408</v>
      </c>
    </row>
    <row r="273" spans="1:5" ht="12.75">
      <c r="A273" s="8">
        <v>82039</v>
      </c>
      <c r="B273" s="8" t="s">
        <v>416</v>
      </c>
      <c r="C273" s="22" t="s">
        <v>392</v>
      </c>
      <c r="D273" s="24" t="s">
        <v>407</v>
      </c>
      <c r="E273" s="8" t="s">
        <v>408</v>
      </c>
    </row>
    <row r="274" spans="1:5" ht="12.75">
      <c r="A274" s="8">
        <v>82049</v>
      </c>
      <c r="B274" s="8" t="s">
        <v>417</v>
      </c>
      <c r="C274" s="22" t="s">
        <v>392</v>
      </c>
      <c r="D274" s="24" t="s">
        <v>407</v>
      </c>
      <c r="E274" s="8" t="s">
        <v>408</v>
      </c>
    </row>
    <row r="275" spans="1:5" ht="12.75">
      <c r="A275" s="8">
        <v>82052</v>
      </c>
      <c r="B275" s="8" t="s">
        <v>418</v>
      </c>
      <c r="C275" s="22" t="s">
        <v>392</v>
      </c>
      <c r="D275" s="24" t="s">
        <v>407</v>
      </c>
      <c r="E275" s="8" t="s">
        <v>408</v>
      </c>
    </row>
    <row r="276" spans="1:5" ht="12.75">
      <c r="A276" s="8">
        <v>82057</v>
      </c>
      <c r="B276" s="8" t="s">
        <v>419</v>
      </c>
      <c r="C276" s="22" t="s">
        <v>392</v>
      </c>
      <c r="D276" s="24" t="s">
        <v>407</v>
      </c>
      <c r="E276" s="8" t="s">
        <v>408</v>
      </c>
    </row>
    <row r="277" spans="1:5" ht="12.75">
      <c r="A277" s="8">
        <v>82060</v>
      </c>
      <c r="B277" s="8" t="s">
        <v>420</v>
      </c>
      <c r="C277" s="22" t="s">
        <v>392</v>
      </c>
      <c r="D277" s="24" t="s">
        <v>407</v>
      </c>
      <c r="E277" s="8" t="s">
        <v>408</v>
      </c>
    </row>
    <row r="278" spans="1:5" ht="12.75">
      <c r="A278" s="8">
        <v>82061</v>
      </c>
      <c r="B278" s="8" t="s">
        <v>421</v>
      </c>
      <c r="C278" s="22" t="s">
        <v>392</v>
      </c>
      <c r="D278" s="24" t="s">
        <v>407</v>
      </c>
      <c r="E278" s="8" t="s">
        <v>408</v>
      </c>
    </row>
    <row r="279" spans="1:5" ht="12.75">
      <c r="A279" s="8">
        <v>82063</v>
      </c>
      <c r="B279" s="8" t="s">
        <v>422</v>
      </c>
      <c r="C279" s="22" t="s">
        <v>392</v>
      </c>
      <c r="D279" s="24" t="s">
        <v>407</v>
      </c>
      <c r="E279" s="8" t="s">
        <v>408</v>
      </c>
    </row>
    <row r="280" spans="1:5" ht="12.75">
      <c r="A280" s="8">
        <v>82064</v>
      </c>
      <c r="B280" s="8" t="s">
        <v>423</v>
      </c>
      <c r="C280" s="22" t="s">
        <v>392</v>
      </c>
      <c r="D280" s="24" t="s">
        <v>407</v>
      </c>
      <c r="E280" s="8" t="s">
        <v>408</v>
      </c>
    </row>
    <row r="281" spans="1:5" ht="12.75">
      <c r="A281" s="8">
        <v>82066</v>
      </c>
      <c r="B281" s="8" t="s">
        <v>424</v>
      </c>
      <c r="C281" s="22" t="s">
        <v>392</v>
      </c>
      <c r="D281" s="24" t="s">
        <v>407</v>
      </c>
      <c r="E281" s="8" t="s">
        <v>408</v>
      </c>
    </row>
    <row r="282" spans="1:5" ht="12.75">
      <c r="A282" s="8">
        <v>82053</v>
      </c>
      <c r="B282" s="8" t="s">
        <v>425</v>
      </c>
      <c r="C282" s="22" t="s">
        <v>392</v>
      </c>
      <c r="D282" s="24" t="s">
        <v>426</v>
      </c>
      <c r="E282" s="8" t="s">
        <v>427</v>
      </c>
    </row>
    <row r="283" spans="1:5" ht="12.75">
      <c r="A283" s="8">
        <v>82075</v>
      </c>
      <c r="B283" s="8" t="s">
        <v>428</v>
      </c>
      <c r="C283" s="22" t="s">
        <v>392</v>
      </c>
      <c r="D283" s="24" t="s">
        <v>426</v>
      </c>
      <c r="E283" s="8" t="s">
        <v>427</v>
      </c>
    </row>
    <row r="284" spans="1:5" ht="12.75">
      <c r="A284" s="8">
        <v>82001</v>
      </c>
      <c r="B284" s="8" t="s">
        <v>429</v>
      </c>
      <c r="C284" s="22" t="s">
        <v>392</v>
      </c>
      <c r="D284" s="24" t="s">
        <v>430</v>
      </c>
      <c r="E284" s="8" t="s">
        <v>431</v>
      </c>
    </row>
    <row r="285" spans="1:5" ht="12.75">
      <c r="A285" s="8">
        <v>82004</v>
      </c>
      <c r="B285" s="8" t="s">
        <v>432</v>
      </c>
      <c r="C285" s="22" t="s">
        <v>392</v>
      </c>
      <c r="D285" s="24" t="s">
        <v>430</v>
      </c>
      <c r="E285" s="8" t="s">
        <v>431</v>
      </c>
    </row>
    <row r="286" spans="1:5" ht="12.75">
      <c r="A286" s="8">
        <v>82006</v>
      </c>
      <c r="B286" s="8" t="s">
        <v>433</v>
      </c>
      <c r="C286" s="22" t="s">
        <v>392</v>
      </c>
      <c r="D286" s="24" t="s">
        <v>430</v>
      </c>
      <c r="E286" s="8" t="s">
        <v>431</v>
      </c>
    </row>
    <row r="287" spans="1:5" ht="12.75">
      <c r="A287" s="8">
        <v>82008</v>
      </c>
      <c r="B287" s="8" t="s">
        <v>434</v>
      </c>
      <c r="C287" s="22" t="s">
        <v>392</v>
      </c>
      <c r="D287" s="24" t="s">
        <v>430</v>
      </c>
      <c r="E287" s="8" t="s">
        <v>431</v>
      </c>
    </row>
    <row r="288" spans="1:5" ht="12.75">
      <c r="A288" s="8">
        <v>82011</v>
      </c>
      <c r="B288" s="8" t="s">
        <v>435</v>
      </c>
      <c r="C288" s="22" t="s">
        <v>392</v>
      </c>
      <c r="D288" s="24" t="s">
        <v>430</v>
      </c>
      <c r="E288" s="8" t="s">
        <v>431</v>
      </c>
    </row>
    <row r="289" spans="1:5" ht="12.75">
      <c r="A289" s="8">
        <v>82016</v>
      </c>
      <c r="B289" s="8" t="s">
        <v>436</v>
      </c>
      <c r="C289" s="22" t="s">
        <v>392</v>
      </c>
      <c r="D289" s="24" t="s">
        <v>430</v>
      </c>
      <c r="E289" s="8" t="s">
        <v>431</v>
      </c>
    </row>
    <row r="290" spans="1:5" ht="12.75">
      <c r="A290" s="8">
        <v>82023</v>
      </c>
      <c r="B290" s="8" t="s">
        <v>437</v>
      </c>
      <c r="C290" s="22" t="s">
        <v>392</v>
      </c>
      <c r="D290" s="24" t="s">
        <v>430</v>
      </c>
      <c r="E290" s="8" t="s">
        <v>431</v>
      </c>
    </row>
    <row r="291" spans="1:5" ht="12.75">
      <c r="A291" s="8">
        <v>82025</v>
      </c>
      <c r="B291" s="8" t="s">
        <v>438</v>
      </c>
      <c r="C291" s="22" t="s">
        <v>392</v>
      </c>
      <c r="D291" s="24" t="s">
        <v>430</v>
      </c>
      <c r="E291" s="8" t="s">
        <v>431</v>
      </c>
    </row>
    <row r="292" spans="1:5" ht="12.75">
      <c r="A292" s="8">
        <v>82026</v>
      </c>
      <c r="B292" s="8" t="s">
        <v>439</v>
      </c>
      <c r="C292" s="22" t="s">
        <v>392</v>
      </c>
      <c r="D292" s="24" t="s">
        <v>430</v>
      </c>
      <c r="E292" s="8" t="s">
        <v>431</v>
      </c>
    </row>
    <row r="293" spans="1:5" ht="12.75">
      <c r="A293" s="8">
        <v>82030</v>
      </c>
      <c r="B293" s="8" t="s">
        <v>440</v>
      </c>
      <c r="C293" s="22" t="s">
        <v>392</v>
      </c>
      <c r="D293" s="24" t="s">
        <v>430</v>
      </c>
      <c r="E293" s="8" t="s">
        <v>431</v>
      </c>
    </row>
    <row r="294" spans="1:5" ht="12.75">
      <c r="A294" s="8">
        <v>82035</v>
      </c>
      <c r="B294" s="8" t="s">
        <v>441</v>
      </c>
      <c r="C294" s="22" t="s">
        <v>392</v>
      </c>
      <c r="D294" s="24" t="s">
        <v>430</v>
      </c>
      <c r="E294" s="8" t="s">
        <v>431</v>
      </c>
    </row>
    <row r="295" spans="1:5" ht="12.75">
      <c r="A295" s="8">
        <v>82040</v>
      </c>
      <c r="B295" s="8" t="s">
        <v>442</v>
      </c>
      <c r="C295" s="22" t="s">
        <v>392</v>
      </c>
      <c r="D295" s="24" t="s">
        <v>430</v>
      </c>
      <c r="E295" s="8" t="s">
        <v>431</v>
      </c>
    </row>
    <row r="296" spans="1:5" ht="12.75">
      <c r="A296" s="8">
        <v>82045</v>
      </c>
      <c r="B296" s="8" t="s">
        <v>443</v>
      </c>
      <c r="C296" s="22" t="s">
        <v>392</v>
      </c>
      <c r="D296" s="24" t="s">
        <v>430</v>
      </c>
      <c r="E296" s="8" t="s">
        <v>431</v>
      </c>
    </row>
    <row r="297" spans="1:5" ht="12.75">
      <c r="A297" s="8">
        <v>82046</v>
      </c>
      <c r="B297" s="8" t="s">
        <v>444</v>
      </c>
      <c r="C297" s="22" t="s">
        <v>392</v>
      </c>
      <c r="D297" s="24" t="s">
        <v>430</v>
      </c>
      <c r="E297" s="8" t="s">
        <v>431</v>
      </c>
    </row>
    <row r="298" spans="1:5" ht="12.75">
      <c r="A298" s="8">
        <v>82047</v>
      </c>
      <c r="B298" s="8" t="s">
        <v>445</v>
      </c>
      <c r="C298" s="22" t="s">
        <v>392</v>
      </c>
      <c r="D298" s="24" t="s">
        <v>430</v>
      </c>
      <c r="E298" s="8" t="s">
        <v>431</v>
      </c>
    </row>
    <row r="299" spans="1:5" ht="12.75">
      <c r="A299" s="8">
        <v>82048</v>
      </c>
      <c r="B299" s="8" t="s">
        <v>446</v>
      </c>
      <c r="C299" s="22" t="s">
        <v>392</v>
      </c>
      <c r="D299" s="24" t="s">
        <v>430</v>
      </c>
      <c r="E299" s="8" t="s">
        <v>431</v>
      </c>
    </row>
    <row r="300" spans="1:5" ht="12.75">
      <c r="A300" s="8">
        <v>82067</v>
      </c>
      <c r="B300" s="8" t="s">
        <v>447</v>
      </c>
      <c r="C300" s="22" t="s">
        <v>392</v>
      </c>
      <c r="D300" s="24" t="s">
        <v>430</v>
      </c>
      <c r="E300" s="8" t="s">
        <v>431</v>
      </c>
    </row>
    <row r="301" spans="1:5" ht="12.75">
      <c r="A301" s="8">
        <v>82077</v>
      </c>
      <c r="B301" s="8" t="s">
        <v>448</v>
      </c>
      <c r="C301" s="22" t="s">
        <v>392</v>
      </c>
      <c r="D301" s="24" t="s">
        <v>430</v>
      </c>
      <c r="E301" s="8" t="s">
        <v>431</v>
      </c>
    </row>
    <row r="302" spans="1:5" ht="12.75">
      <c r="A302" s="8">
        <v>82078</v>
      </c>
      <c r="B302" s="8" t="s">
        <v>449</v>
      </c>
      <c r="C302" s="22" t="s">
        <v>392</v>
      </c>
      <c r="D302" s="24" t="s">
        <v>430</v>
      </c>
      <c r="E302" s="8" t="s">
        <v>431</v>
      </c>
    </row>
    <row r="303" spans="1:5" ht="12.75">
      <c r="A303" s="8">
        <v>82079</v>
      </c>
      <c r="B303" s="8" t="s">
        <v>450</v>
      </c>
      <c r="C303" s="22" t="s">
        <v>392</v>
      </c>
      <c r="D303" s="24" t="s">
        <v>430</v>
      </c>
      <c r="E303" s="8" t="s">
        <v>431</v>
      </c>
    </row>
    <row r="304" spans="1:5" ht="12.75">
      <c r="A304" s="8">
        <v>82080</v>
      </c>
      <c r="B304" s="8" t="s">
        <v>451</v>
      </c>
      <c r="C304" s="22" t="s">
        <v>392</v>
      </c>
      <c r="D304" s="24" t="s">
        <v>430</v>
      </c>
      <c r="E304" s="8" t="s">
        <v>431</v>
      </c>
    </row>
    <row r="305" spans="1:5" ht="12.75">
      <c r="A305" s="8">
        <v>82003</v>
      </c>
      <c r="B305" s="8" t="s">
        <v>452</v>
      </c>
      <c r="C305" s="22" t="s">
        <v>392</v>
      </c>
      <c r="D305" s="24" t="s">
        <v>453</v>
      </c>
      <c r="E305" s="25" t="s">
        <v>454</v>
      </c>
    </row>
    <row r="306" spans="1:5" ht="12.75">
      <c r="A306" s="8">
        <v>82014</v>
      </c>
      <c r="B306" s="8" t="s">
        <v>455</v>
      </c>
      <c r="C306" s="22" t="s">
        <v>392</v>
      </c>
      <c r="D306" s="24" t="s">
        <v>453</v>
      </c>
      <c r="E306" s="25" t="s">
        <v>454</v>
      </c>
    </row>
    <row r="307" spans="1:5" ht="12.75">
      <c r="A307" s="8">
        <v>82017</v>
      </c>
      <c r="B307" s="8" t="s">
        <v>456</v>
      </c>
      <c r="C307" s="22" t="s">
        <v>392</v>
      </c>
      <c r="D307" s="24" t="s">
        <v>453</v>
      </c>
      <c r="E307" s="25" t="s">
        <v>454</v>
      </c>
    </row>
    <row r="308" spans="1:5" ht="12.75">
      <c r="A308" s="8">
        <v>82022</v>
      </c>
      <c r="B308" s="8" t="s">
        <v>457</v>
      </c>
      <c r="C308" s="22" t="s">
        <v>392</v>
      </c>
      <c r="D308" s="24" t="s">
        <v>453</v>
      </c>
      <c r="E308" s="25" t="s">
        <v>454</v>
      </c>
    </row>
    <row r="309" spans="1:5" ht="12.75">
      <c r="A309" s="8">
        <v>82027</v>
      </c>
      <c r="B309" s="8" t="s">
        <v>458</v>
      </c>
      <c r="C309" s="22" t="s">
        <v>392</v>
      </c>
      <c r="D309" s="24" t="s">
        <v>453</v>
      </c>
      <c r="E309" s="25" t="s">
        <v>454</v>
      </c>
    </row>
    <row r="310" spans="1:5" ht="12.75">
      <c r="A310" s="8">
        <v>82028</v>
      </c>
      <c r="B310" s="8" t="s">
        <v>459</v>
      </c>
      <c r="C310" s="22" t="s">
        <v>392</v>
      </c>
      <c r="D310" s="24" t="s">
        <v>453</v>
      </c>
      <c r="E310" s="25" t="s">
        <v>454</v>
      </c>
    </row>
    <row r="311" spans="1:5" ht="12.75">
      <c r="A311" s="8">
        <v>82032</v>
      </c>
      <c r="B311" s="8" t="s">
        <v>460</v>
      </c>
      <c r="C311" s="22" t="s">
        <v>392</v>
      </c>
      <c r="D311" s="24" t="s">
        <v>453</v>
      </c>
      <c r="E311" s="25" t="s">
        <v>454</v>
      </c>
    </row>
    <row r="312" spans="1:5" ht="12.75">
      <c r="A312" s="8">
        <v>82041</v>
      </c>
      <c r="B312" s="8" t="s">
        <v>461</v>
      </c>
      <c r="C312" s="22" t="s">
        <v>392</v>
      </c>
      <c r="D312" s="24" t="s">
        <v>453</v>
      </c>
      <c r="E312" s="25" t="s">
        <v>454</v>
      </c>
    </row>
    <row r="313" spans="1:5" ht="12.75">
      <c r="A313" s="8">
        <v>82042</v>
      </c>
      <c r="B313" s="8" t="s">
        <v>462</v>
      </c>
      <c r="C313" s="22" t="s">
        <v>392</v>
      </c>
      <c r="D313" s="24" t="s">
        <v>453</v>
      </c>
      <c r="E313" s="25" t="s">
        <v>454</v>
      </c>
    </row>
    <row r="314" spans="1:5" ht="12.75">
      <c r="A314" s="8">
        <v>82044</v>
      </c>
      <c r="B314" s="8" t="s">
        <v>463</v>
      </c>
      <c r="C314" s="22" t="s">
        <v>392</v>
      </c>
      <c r="D314" s="24" t="s">
        <v>453</v>
      </c>
      <c r="E314" s="25" t="s">
        <v>454</v>
      </c>
    </row>
    <row r="315" spans="1:5" ht="12.75">
      <c r="A315" s="8">
        <v>82051</v>
      </c>
      <c r="B315" s="8" t="s">
        <v>464</v>
      </c>
      <c r="C315" s="22" t="s">
        <v>392</v>
      </c>
      <c r="D315" s="24" t="s">
        <v>453</v>
      </c>
      <c r="E315" s="25" t="s">
        <v>454</v>
      </c>
    </row>
    <row r="316" spans="1:5" ht="12.75">
      <c r="A316" s="8">
        <v>82059</v>
      </c>
      <c r="B316" s="8" t="s">
        <v>465</v>
      </c>
      <c r="C316" s="22" t="s">
        <v>392</v>
      </c>
      <c r="D316" s="24" t="s">
        <v>453</v>
      </c>
      <c r="E316" s="25" t="s">
        <v>454</v>
      </c>
    </row>
    <row r="317" spans="1:5" ht="12.75">
      <c r="A317" s="8">
        <v>82062</v>
      </c>
      <c r="B317" s="8" t="s">
        <v>466</v>
      </c>
      <c r="C317" s="22" t="s">
        <v>392</v>
      </c>
      <c r="D317" s="24" t="s">
        <v>453</v>
      </c>
      <c r="E317" s="25" t="s">
        <v>454</v>
      </c>
    </row>
    <row r="318" spans="1:5" ht="12.75">
      <c r="A318" s="8">
        <v>82068</v>
      </c>
      <c r="B318" s="8" t="s">
        <v>467</v>
      </c>
      <c r="C318" s="22" t="s">
        <v>392</v>
      </c>
      <c r="D318" s="24" t="s">
        <v>453</v>
      </c>
      <c r="E318" s="25" t="s">
        <v>454</v>
      </c>
    </row>
    <row r="319" spans="1:5" ht="12.75">
      <c r="A319" s="8">
        <v>82070</v>
      </c>
      <c r="B319" s="8" t="s">
        <v>468</v>
      </c>
      <c r="C319" s="22" t="s">
        <v>392</v>
      </c>
      <c r="D319" s="24" t="s">
        <v>453</v>
      </c>
      <c r="E319" s="25" t="s">
        <v>454</v>
      </c>
    </row>
    <row r="320" spans="1:5" ht="12.75">
      <c r="A320" s="8">
        <v>82073</v>
      </c>
      <c r="B320" s="8" t="s">
        <v>469</v>
      </c>
      <c r="C320" s="22" t="s">
        <v>392</v>
      </c>
      <c r="D320" s="24" t="s">
        <v>453</v>
      </c>
      <c r="E320" s="25" t="s">
        <v>454</v>
      </c>
    </row>
    <row r="321" spans="1:5" ht="12.75">
      <c r="A321" s="8">
        <v>82081</v>
      </c>
      <c r="B321" s="8" t="s">
        <v>470</v>
      </c>
      <c r="C321" s="22" t="s">
        <v>392</v>
      </c>
      <c r="D321" s="24" t="s">
        <v>453</v>
      </c>
      <c r="E321" s="25" t="s">
        <v>454</v>
      </c>
    </row>
    <row r="322" spans="1:5" ht="12.75">
      <c r="A322" s="8">
        <v>82002</v>
      </c>
      <c r="B322" s="8" t="s">
        <v>471</v>
      </c>
      <c r="C322" s="22" t="s">
        <v>392</v>
      </c>
      <c r="D322" s="24" t="s">
        <v>472</v>
      </c>
      <c r="E322" s="25" t="s">
        <v>473</v>
      </c>
    </row>
    <row r="323" spans="1:5" ht="12.75">
      <c r="A323" s="8">
        <v>82012</v>
      </c>
      <c r="B323" s="8" t="s">
        <v>474</v>
      </c>
      <c r="C323" s="22" t="s">
        <v>392</v>
      </c>
      <c r="D323" s="24" t="s">
        <v>472</v>
      </c>
      <c r="E323" s="25" t="s">
        <v>473</v>
      </c>
    </row>
    <row r="324" spans="1:5" ht="12.75">
      <c r="A324" s="8">
        <v>82015</v>
      </c>
      <c r="B324" s="8" t="s">
        <v>475</v>
      </c>
      <c r="C324" s="22" t="s">
        <v>392</v>
      </c>
      <c r="D324" s="24" t="s">
        <v>472</v>
      </c>
      <c r="E324" s="25" t="s">
        <v>473</v>
      </c>
    </row>
    <row r="325" spans="1:5" ht="12.75">
      <c r="A325" s="8">
        <v>82024</v>
      </c>
      <c r="B325" s="8" t="s">
        <v>476</v>
      </c>
      <c r="C325" s="22" t="s">
        <v>392</v>
      </c>
      <c r="D325" s="24" t="s">
        <v>472</v>
      </c>
      <c r="E325" s="25" t="s">
        <v>473</v>
      </c>
    </row>
    <row r="326" spans="1:5" ht="12.75">
      <c r="A326" s="8">
        <v>82036</v>
      </c>
      <c r="B326" s="8" t="s">
        <v>477</v>
      </c>
      <c r="C326" s="22" t="s">
        <v>392</v>
      </c>
      <c r="D326" s="24" t="s">
        <v>472</v>
      </c>
      <c r="E326" s="25" t="s">
        <v>473</v>
      </c>
    </row>
    <row r="327" spans="1:5" ht="12.75">
      <c r="A327" s="8">
        <v>82037</v>
      </c>
      <c r="B327" s="8" t="s">
        <v>478</v>
      </c>
      <c r="C327" s="22" t="s">
        <v>392</v>
      </c>
      <c r="D327" s="24" t="s">
        <v>472</v>
      </c>
      <c r="E327" s="25" t="s">
        <v>473</v>
      </c>
    </row>
    <row r="328" spans="1:5" ht="12.75">
      <c r="A328" s="8">
        <v>82055</v>
      </c>
      <c r="B328" s="8" t="s">
        <v>479</v>
      </c>
      <c r="C328" s="22" t="s">
        <v>392</v>
      </c>
      <c r="D328" s="24" t="s">
        <v>472</v>
      </c>
      <c r="E328" s="25" t="s">
        <v>473</v>
      </c>
    </row>
    <row r="329" spans="1:5" ht="12.75">
      <c r="A329" s="8">
        <v>82056</v>
      </c>
      <c r="B329" s="8" t="s">
        <v>480</v>
      </c>
      <c r="C329" s="22" t="s">
        <v>392</v>
      </c>
      <c r="D329" s="24" t="s">
        <v>472</v>
      </c>
      <c r="E329" s="25" t="s">
        <v>473</v>
      </c>
    </row>
    <row r="330" spans="1:5" ht="12.75">
      <c r="A330" s="8">
        <v>82058</v>
      </c>
      <c r="B330" s="8" t="s">
        <v>481</v>
      </c>
      <c r="C330" s="22" t="s">
        <v>392</v>
      </c>
      <c r="D330" s="24" t="s">
        <v>472</v>
      </c>
      <c r="E330" s="25" t="s">
        <v>473</v>
      </c>
    </row>
    <row r="331" spans="1:5" ht="12.75">
      <c r="A331" s="8">
        <v>82065</v>
      </c>
      <c r="B331" s="8" t="s">
        <v>482</v>
      </c>
      <c r="C331" s="22" t="s">
        <v>392</v>
      </c>
      <c r="D331" s="24" t="s">
        <v>472</v>
      </c>
      <c r="E331" s="25" t="s">
        <v>473</v>
      </c>
    </row>
    <row r="332" spans="1:5" ht="12.75">
      <c r="A332" s="8">
        <v>82069</v>
      </c>
      <c r="B332" s="8" t="s">
        <v>483</v>
      </c>
      <c r="C332" s="22" t="s">
        <v>392</v>
      </c>
      <c r="D332" s="24" t="s">
        <v>472</v>
      </c>
      <c r="E332" s="25" t="s">
        <v>473</v>
      </c>
    </row>
    <row r="333" spans="1:5" ht="12.75">
      <c r="A333" s="8">
        <v>82076</v>
      </c>
      <c r="B333" s="8" t="s">
        <v>484</v>
      </c>
      <c r="C333" s="22" t="s">
        <v>392</v>
      </c>
      <c r="D333" s="24" t="s">
        <v>472</v>
      </c>
      <c r="E333" s="25" t="s">
        <v>473</v>
      </c>
    </row>
    <row r="334" spans="1:5" ht="12.75">
      <c r="A334" s="8">
        <v>82082</v>
      </c>
      <c r="B334" s="8" t="s">
        <v>485</v>
      </c>
      <c r="C334" s="22" t="s">
        <v>392</v>
      </c>
      <c r="D334" s="24" t="s">
        <v>472</v>
      </c>
      <c r="E334" s="25" t="s">
        <v>473</v>
      </c>
    </row>
    <row r="335" spans="1:5" ht="12.75">
      <c r="A335" s="8">
        <v>88001</v>
      </c>
      <c r="B335" s="8" t="s">
        <v>486</v>
      </c>
      <c r="C335" s="22" t="s">
        <v>487</v>
      </c>
      <c r="D335" s="24" t="s">
        <v>488</v>
      </c>
      <c r="E335" s="8" t="s">
        <v>489</v>
      </c>
    </row>
    <row r="336" spans="1:5" ht="12.75">
      <c r="A336" s="8">
        <v>88002</v>
      </c>
      <c r="B336" s="8" t="s">
        <v>490</v>
      </c>
      <c r="C336" s="22" t="s">
        <v>487</v>
      </c>
      <c r="D336" s="24" t="s">
        <v>488</v>
      </c>
      <c r="E336" s="8" t="s">
        <v>489</v>
      </c>
    </row>
    <row r="337" spans="1:5" ht="12.75">
      <c r="A337" s="8">
        <v>88003</v>
      </c>
      <c r="B337" s="8" t="s">
        <v>491</v>
      </c>
      <c r="C337" s="22" t="s">
        <v>487</v>
      </c>
      <c r="D337" s="24" t="s">
        <v>488</v>
      </c>
      <c r="E337" s="8" t="s">
        <v>489</v>
      </c>
    </row>
    <row r="338" spans="1:5" ht="12.75">
      <c r="A338" s="8">
        <v>88004</v>
      </c>
      <c r="B338" s="8" t="s">
        <v>492</v>
      </c>
      <c r="C338" s="22" t="s">
        <v>487</v>
      </c>
      <c r="D338" s="24" t="s">
        <v>488</v>
      </c>
      <c r="E338" s="8" t="s">
        <v>489</v>
      </c>
    </row>
    <row r="339" spans="1:5" ht="12.75">
      <c r="A339" s="8">
        <v>88005</v>
      </c>
      <c r="B339" s="8" t="s">
        <v>493</v>
      </c>
      <c r="C339" s="22" t="s">
        <v>487</v>
      </c>
      <c r="D339" s="24" t="s">
        <v>488</v>
      </c>
      <c r="E339" s="8" t="s">
        <v>489</v>
      </c>
    </row>
    <row r="340" spans="1:5" ht="12.75">
      <c r="A340" s="8">
        <v>88006</v>
      </c>
      <c r="B340" s="8" t="s">
        <v>494</v>
      </c>
      <c r="C340" s="22" t="s">
        <v>487</v>
      </c>
      <c r="D340" s="24" t="s">
        <v>488</v>
      </c>
      <c r="E340" s="8" t="s">
        <v>489</v>
      </c>
    </row>
    <row r="341" spans="1:5" ht="12.75">
      <c r="A341" s="8">
        <v>88007</v>
      </c>
      <c r="B341" s="8" t="s">
        <v>495</v>
      </c>
      <c r="C341" s="22" t="s">
        <v>487</v>
      </c>
      <c r="D341" s="24" t="s">
        <v>488</v>
      </c>
      <c r="E341" s="8" t="s">
        <v>489</v>
      </c>
    </row>
    <row r="342" spans="1:5" ht="12.75">
      <c r="A342" s="8">
        <v>88008</v>
      </c>
      <c r="B342" s="8" t="s">
        <v>496</v>
      </c>
      <c r="C342" s="22" t="s">
        <v>487</v>
      </c>
      <c r="D342" s="24" t="s">
        <v>488</v>
      </c>
      <c r="E342" s="8" t="s">
        <v>489</v>
      </c>
    </row>
    <row r="343" spans="1:5" ht="12.75">
      <c r="A343" s="8">
        <v>88009</v>
      </c>
      <c r="B343" s="8" t="s">
        <v>497</v>
      </c>
      <c r="C343" s="22" t="s">
        <v>487</v>
      </c>
      <c r="D343" s="24" t="s">
        <v>488</v>
      </c>
      <c r="E343" s="8" t="s">
        <v>489</v>
      </c>
    </row>
    <row r="344" spans="1:5" ht="12.75">
      <c r="A344" s="8">
        <v>88010</v>
      </c>
      <c r="B344" s="8" t="s">
        <v>498</v>
      </c>
      <c r="C344" s="22" t="s">
        <v>487</v>
      </c>
      <c r="D344" s="24" t="s">
        <v>488</v>
      </c>
      <c r="E344" s="8" t="s">
        <v>489</v>
      </c>
    </row>
    <row r="345" spans="1:5" ht="12.75">
      <c r="A345" s="8">
        <v>88011</v>
      </c>
      <c r="B345" s="8" t="s">
        <v>499</v>
      </c>
      <c r="C345" s="22" t="s">
        <v>487</v>
      </c>
      <c r="D345" s="24" t="s">
        <v>488</v>
      </c>
      <c r="E345" s="8" t="s">
        <v>489</v>
      </c>
    </row>
    <row r="346" spans="1:11" ht="12.75">
      <c r="A346" s="8">
        <v>88012</v>
      </c>
      <c r="B346" s="8" t="s">
        <v>500</v>
      </c>
      <c r="C346" s="22" t="s">
        <v>487</v>
      </c>
      <c r="D346" s="24" t="s">
        <v>488</v>
      </c>
      <c r="E346" s="8" t="s">
        <v>489</v>
      </c>
      <c r="J346" s="25" t="s">
        <v>501</v>
      </c>
      <c r="K346" s="23" t="s">
        <v>15</v>
      </c>
    </row>
    <row r="347" spans="1:10" ht="12.75">
      <c r="A347" s="8">
        <v>89001</v>
      </c>
      <c r="B347" s="8" t="s">
        <v>502</v>
      </c>
      <c r="C347" s="22" t="s">
        <v>503</v>
      </c>
      <c r="D347" s="24" t="s">
        <v>504</v>
      </c>
      <c r="E347" s="8" t="s">
        <v>505</v>
      </c>
      <c r="J347" s="25" t="s">
        <v>506</v>
      </c>
    </row>
    <row r="348" spans="1:5" ht="12.75">
      <c r="A348" s="8">
        <v>89003</v>
      </c>
      <c r="B348" s="8" t="s">
        <v>507</v>
      </c>
      <c r="C348" s="22" t="s">
        <v>503</v>
      </c>
      <c r="D348" s="24" t="s">
        <v>504</v>
      </c>
      <c r="E348" s="8" t="s">
        <v>505</v>
      </c>
    </row>
    <row r="349" spans="1:5" ht="12.75">
      <c r="A349" s="8">
        <v>89004</v>
      </c>
      <c r="B349" s="8" t="s">
        <v>508</v>
      </c>
      <c r="C349" s="22" t="s">
        <v>503</v>
      </c>
      <c r="D349" s="24" t="s">
        <v>504</v>
      </c>
      <c r="E349" s="8" t="s">
        <v>505</v>
      </c>
    </row>
    <row r="350" spans="1:5" ht="12.75">
      <c r="A350" s="8">
        <v>89005</v>
      </c>
      <c r="B350" s="8" t="s">
        <v>509</v>
      </c>
      <c r="C350" s="22" t="s">
        <v>503</v>
      </c>
      <c r="D350" s="24" t="s">
        <v>504</v>
      </c>
      <c r="E350" s="8" t="s">
        <v>505</v>
      </c>
    </row>
    <row r="351" spans="1:5" ht="12.75">
      <c r="A351" s="8">
        <v>89006</v>
      </c>
      <c r="B351" s="8" t="s">
        <v>510</v>
      </c>
      <c r="C351" s="22" t="s">
        <v>503</v>
      </c>
      <c r="D351" s="24" t="s">
        <v>504</v>
      </c>
      <c r="E351" s="8" t="s">
        <v>505</v>
      </c>
    </row>
    <row r="352" spans="1:5" ht="12.75">
      <c r="A352" s="8">
        <v>89007</v>
      </c>
      <c r="B352" s="8" t="s">
        <v>511</v>
      </c>
      <c r="C352" s="22" t="s">
        <v>503</v>
      </c>
      <c r="D352" s="24" t="s">
        <v>504</v>
      </c>
      <c r="E352" s="8" t="s">
        <v>505</v>
      </c>
    </row>
    <row r="353" spans="1:5" ht="12.75">
      <c r="A353" s="8">
        <v>89008</v>
      </c>
      <c r="B353" s="8" t="s">
        <v>512</v>
      </c>
      <c r="C353" s="22" t="s">
        <v>503</v>
      </c>
      <c r="D353" s="24" t="s">
        <v>504</v>
      </c>
      <c r="E353" s="8" t="s">
        <v>505</v>
      </c>
    </row>
    <row r="354" spans="1:5" ht="12.75">
      <c r="A354" s="8">
        <v>89009</v>
      </c>
      <c r="B354" s="8" t="s">
        <v>513</v>
      </c>
      <c r="C354" s="22" t="s">
        <v>503</v>
      </c>
      <c r="D354" s="24" t="s">
        <v>504</v>
      </c>
      <c r="E354" s="8" t="s">
        <v>505</v>
      </c>
    </row>
    <row r="355" spans="1:5" ht="12.75">
      <c r="A355" s="8">
        <v>89010</v>
      </c>
      <c r="B355" s="8" t="s">
        <v>514</v>
      </c>
      <c r="C355" s="22" t="s">
        <v>503</v>
      </c>
      <c r="D355" s="24" t="s">
        <v>504</v>
      </c>
      <c r="E355" s="8" t="s">
        <v>505</v>
      </c>
    </row>
    <row r="356" spans="1:5" ht="12.75">
      <c r="A356" s="8">
        <v>89011</v>
      </c>
      <c r="B356" s="8" t="s">
        <v>515</v>
      </c>
      <c r="C356" s="22" t="s">
        <v>503</v>
      </c>
      <c r="D356" s="24" t="s">
        <v>504</v>
      </c>
      <c r="E356" s="8" t="s">
        <v>505</v>
      </c>
    </row>
    <row r="357" spans="1:5" ht="12.75">
      <c r="A357" s="8">
        <v>89012</v>
      </c>
      <c r="B357" s="8" t="s">
        <v>516</v>
      </c>
      <c r="C357" s="22" t="s">
        <v>503</v>
      </c>
      <c r="D357" s="24" t="s">
        <v>504</v>
      </c>
      <c r="E357" s="8" t="s">
        <v>505</v>
      </c>
    </row>
    <row r="358" spans="1:5" ht="12.75">
      <c r="A358" s="8">
        <v>89015</v>
      </c>
      <c r="B358" s="8" t="s">
        <v>517</v>
      </c>
      <c r="C358" s="22" t="s">
        <v>503</v>
      </c>
      <c r="D358" s="24" t="s">
        <v>504</v>
      </c>
      <c r="E358" s="8" t="s">
        <v>505</v>
      </c>
    </row>
    <row r="359" spans="1:5" ht="12.75">
      <c r="A359" s="8">
        <v>89017</v>
      </c>
      <c r="B359" s="8" t="s">
        <v>518</v>
      </c>
      <c r="C359" s="22" t="s">
        <v>503</v>
      </c>
      <c r="D359" s="24" t="s">
        <v>504</v>
      </c>
      <c r="E359" s="8" t="s">
        <v>505</v>
      </c>
    </row>
    <row r="360" spans="1:5" ht="12.75">
      <c r="A360" s="8">
        <v>89018</v>
      </c>
      <c r="B360" s="8" t="s">
        <v>519</v>
      </c>
      <c r="C360" s="22" t="s">
        <v>503</v>
      </c>
      <c r="D360" s="24" t="s">
        <v>504</v>
      </c>
      <c r="E360" s="8" t="s">
        <v>505</v>
      </c>
    </row>
    <row r="361" spans="1:5" ht="12.75">
      <c r="A361" s="8">
        <v>89019</v>
      </c>
      <c r="B361" s="8" t="s">
        <v>520</v>
      </c>
      <c r="C361" s="22" t="s">
        <v>503</v>
      </c>
      <c r="D361" s="24" t="s">
        <v>504</v>
      </c>
      <c r="E361" s="8" t="s">
        <v>505</v>
      </c>
    </row>
    <row r="362" spans="1:5" ht="12.75">
      <c r="A362" s="8">
        <v>89021</v>
      </c>
      <c r="B362" s="8" t="s">
        <v>521</v>
      </c>
      <c r="C362" s="22" t="s">
        <v>503</v>
      </c>
      <c r="D362" s="24" t="s">
        <v>504</v>
      </c>
      <c r="E362" s="8" t="s">
        <v>505</v>
      </c>
    </row>
    <row r="363" spans="1:5" ht="12.75">
      <c r="A363" s="8">
        <v>89002</v>
      </c>
      <c r="B363" s="8" t="s">
        <v>522</v>
      </c>
      <c r="C363" s="22" t="s">
        <v>503</v>
      </c>
      <c r="D363" s="24" t="s">
        <v>523</v>
      </c>
      <c r="E363" s="8" t="s">
        <v>524</v>
      </c>
    </row>
    <row r="364" spans="1:5" ht="12.75">
      <c r="A364" s="8">
        <v>89013</v>
      </c>
      <c r="B364" s="8" t="s">
        <v>525</v>
      </c>
      <c r="C364" s="22" t="s">
        <v>503</v>
      </c>
      <c r="D364" s="24" t="s">
        <v>523</v>
      </c>
      <c r="E364" s="8" t="s">
        <v>524</v>
      </c>
    </row>
    <row r="365" spans="1:5" ht="12.75">
      <c r="A365" s="8">
        <v>89014</v>
      </c>
      <c r="B365" s="8" t="s">
        <v>526</v>
      </c>
      <c r="C365" s="22" t="s">
        <v>503</v>
      </c>
      <c r="D365" s="24" t="s">
        <v>523</v>
      </c>
      <c r="E365" s="8" t="s">
        <v>524</v>
      </c>
    </row>
    <row r="366" spans="1:5" ht="12.75">
      <c r="A366" s="8">
        <v>89016</v>
      </c>
      <c r="B366" s="8" t="s">
        <v>527</v>
      </c>
      <c r="C366" s="22" t="s">
        <v>503</v>
      </c>
      <c r="D366" s="24" t="s">
        <v>523</v>
      </c>
      <c r="E366" s="8" t="s">
        <v>524</v>
      </c>
    </row>
    <row r="367" spans="1:5" ht="12.75">
      <c r="A367" s="8">
        <v>89020</v>
      </c>
      <c r="B367" s="8" t="s">
        <v>528</v>
      </c>
      <c r="C367" s="22" t="s">
        <v>503</v>
      </c>
      <c r="D367" s="24" t="s">
        <v>523</v>
      </c>
      <c r="E367" s="8" t="s">
        <v>524</v>
      </c>
    </row>
    <row r="368" spans="1:5" ht="12.75">
      <c r="A368" s="8">
        <v>81001</v>
      </c>
      <c r="B368" s="8" t="s">
        <v>529</v>
      </c>
      <c r="C368" s="22" t="s">
        <v>530</v>
      </c>
      <c r="D368" s="24" t="s">
        <v>531</v>
      </c>
      <c r="E368" s="8" t="s">
        <v>532</v>
      </c>
    </row>
    <row r="369" spans="1:5" ht="12.75">
      <c r="A369" s="8">
        <v>81002</v>
      </c>
      <c r="B369" s="8" t="s">
        <v>533</v>
      </c>
      <c r="C369" s="22" t="s">
        <v>530</v>
      </c>
      <c r="D369" s="24" t="s">
        <v>531</v>
      </c>
      <c r="E369" s="8" t="s">
        <v>532</v>
      </c>
    </row>
    <row r="370" spans="1:5" ht="12.75">
      <c r="A370" s="8">
        <v>81003</v>
      </c>
      <c r="B370" s="8" t="s">
        <v>534</v>
      </c>
      <c r="C370" s="22" t="s">
        <v>530</v>
      </c>
      <c r="D370" s="24" t="s">
        <v>531</v>
      </c>
      <c r="E370" s="8" t="s">
        <v>532</v>
      </c>
    </row>
    <row r="371" spans="1:5" ht="12.75">
      <c r="A371" s="8">
        <v>81005</v>
      </c>
      <c r="B371" s="8" t="s">
        <v>535</v>
      </c>
      <c r="C371" s="22" t="s">
        <v>530</v>
      </c>
      <c r="D371" s="24" t="s">
        <v>531</v>
      </c>
      <c r="E371" s="8" t="s">
        <v>532</v>
      </c>
    </row>
    <row r="372" spans="1:5" ht="12.75">
      <c r="A372" s="8">
        <v>81007</v>
      </c>
      <c r="B372" s="8" t="s">
        <v>536</v>
      </c>
      <c r="C372" s="22" t="s">
        <v>530</v>
      </c>
      <c r="D372" s="24" t="s">
        <v>531</v>
      </c>
      <c r="E372" s="8" t="s">
        <v>532</v>
      </c>
    </row>
    <row r="373" spans="1:5" ht="12.75">
      <c r="A373" s="8">
        <v>81008</v>
      </c>
      <c r="B373" s="8" t="s">
        <v>537</v>
      </c>
      <c r="C373" s="22" t="s">
        <v>530</v>
      </c>
      <c r="D373" s="24" t="s">
        <v>531</v>
      </c>
      <c r="E373" s="8" t="s">
        <v>532</v>
      </c>
    </row>
    <row r="374" spans="1:5" ht="12.75">
      <c r="A374" s="8">
        <v>81009</v>
      </c>
      <c r="B374" s="8" t="s">
        <v>538</v>
      </c>
      <c r="C374" s="22" t="s">
        <v>530</v>
      </c>
      <c r="D374" s="24" t="s">
        <v>531</v>
      </c>
      <c r="E374" s="8" t="s">
        <v>532</v>
      </c>
    </row>
    <row r="375" spans="1:5" ht="12.75">
      <c r="A375" s="8">
        <v>81011</v>
      </c>
      <c r="B375" s="8" t="s">
        <v>539</v>
      </c>
      <c r="C375" s="22" t="s">
        <v>530</v>
      </c>
      <c r="D375" s="24" t="s">
        <v>531</v>
      </c>
      <c r="E375" s="8" t="s">
        <v>532</v>
      </c>
    </row>
    <row r="376" spans="1:5" ht="12.75">
      <c r="A376" s="8">
        <v>81013</v>
      </c>
      <c r="B376" s="8" t="s">
        <v>540</v>
      </c>
      <c r="C376" s="22" t="s">
        <v>530</v>
      </c>
      <c r="D376" s="24" t="s">
        <v>531</v>
      </c>
      <c r="E376" s="8" t="s">
        <v>532</v>
      </c>
    </row>
    <row r="377" spans="1:5" ht="12.75">
      <c r="A377" s="8">
        <v>81014</v>
      </c>
      <c r="B377" s="8" t="s">
        <v>541</v>
      </c>
      <c r="C377" s="22" t="s">
        <v>530</v>
      </c>
      <c r="D377" s="24" t="s">
        <v>531</v>
      </c>
      <c r="E377" s="8" t="s">
        <v>532</v>
      </c>
    </row>
    <row r="378" spans="1:5" ht="12.75">
      <c r="A378" s="8">
        <v>81020</v>
      </c>
      <c r="B378" s="8" t="s">
        <v>542</v>
      </c>
      <c r="C378" s="22" t="s">
        <v>530</v>
      </c>
      <c r="D378" s="24" t="s">
        <v>531</v>
      </c>
      <c r="E378" s="8" t="s">
        <v>532</v>
      </c>
    </row>
    <row r="379" spans="1:5" ht="12.75">
      <c r="A379" s="8">
        <v>81021</v>
      </c>
      <c r="B379" s="8" t="s">
        <v>543</v>
      </c>
      <c r="C379" s="22" t="s">
        <v>530</v>
      </c>
      <c r="D379" s="24" t="s">
        <v>531</v>
      </c>
      <c r="E379" s="8" t="s">
        <v>532</v>
      </c>
    </row>
    <row r="380" spans="1:5" ht="12.75">
      <c r="A380" s="8">
        <v>81022</v>
      </c>
      <c r="B380" s="8" t="s">
        <v>544</v>
      </c>
      <c r="C380" s="22" t="s">
        <v>530</v>
      </c>
      <c r="D380" s="24" t="s">
        <v>531</v>
      </c>
      <c r="E380" s="8" t="s">
        <v>532</v>
      </c>
    </row>
    <row r="381" spans="1:5" ht="12.75">
      <c r="A381" s="8">
        <v>81004</v>
      </c>
      <c r="B381" s="8" t="s">
        <v>545</v>
      </c>
      <c r="C381" s="22" t="s">
        <v>530</v>
      </c>
      <c r="D381" s="24" t="s">
        <v>546</v>
      </c>
      <c r="E381" s="8" t="s">
        <v>547</v>
      </c>
    </row>
    <row r="382" spans="1:5" ht="12.75">
      <c r="A382" s="8">
        <v>81006</v>
      </c>
      <c r="B382" s="8" t="s">
        <v>548</v>
      </c>
      <c r="C382" s="22" t="s">
        <v>530</v>
      </c>
      <c r="D382" s="24" t="s">
        <v>546</v>
      </c>
      <c r="E382" s="8" t="s">
        <v>547</v>
      </c>
    </row>
    <row r="383" spans="1:5" ht="12.75">
      <c r="A383" s="8">
        <v>81010</v>
      </c>
      <c r="B383" s="8" t="s">
        <v>549</v>
      </c>
      <c r="C383" s="22" t="s">
        <v>530</v>
      </c>
      <c r="D383" s="24" t="s">
        <v>546</v>
      </c>
      <c r="E383" s="8" t="s">
        <v>547</v>
      </c>
    </row>
    <row r="384" spans="1:5" ht="12.75">
      <c r="A384" s="8">
        <v>81012</v>
      </c>
      <c r="B384" s="8" t="s">
        <v>550</v>
      </c>
      <c r="C384" s="22" t="s">
        <v>530</v>
      </c>
      <c r="D384" s="24" t="s">
        <v>546</v>
      </c>
      <c r="E384" s="8" t="s">
        <v>547</v>
      </c>
    </row>
    <row r="385" spans="1:5" ht="12.75">
      <c r="A385" s="8">
        <v>81015</v>
      </c>
      <c r="B385" s="8" t="s">
        <v>551</v>
      </c>
      <c r="C385" s="22" t="s">
        <v>530</v>
      </c>
      <c r="D385" s="24" t="s">
        <v>546</v>
      </c>
      <c r="E385" s="8" t="s">
        <v>547</v>
      </c>
    </row>
    <row r="386" spans="1:5" ht="12.75">
      <c r="A386" s="8">
        <v>81016</v>
      </c>
      <c r="B386" s="8" t="s">
        <v>552</v>
      </c>
      <c r="C386" s="22" t="s">
        <v>530</v>
      </c>
      <c r="D386" s="24" t="s">
        <v>546</v>
      </c>
      <c r="E386" s="8" t="s">
        <v>547</v>
      </c>
    </row>
    <row r="387" spans="1:5" ht="12.75">
      <c r="A387" s="8">
        <v>81017</v>
      </c>
      <c r="B387" s="8" t="s">
        <v>553</v>
      </c>
      <c r="C387" s="22" t="s">
        <v>530</v>
      </c>
      <c r="D387" s="24" t="s">
        <v>546</v>
      </c>
      <c r="E387" s="8" t="s">
        <v>547</v>
      </c>
    </row>
    <row r="388" spans="1:5" ht="12.75">
      <c r="A388" s="8">
        <v>81018</v>
      </c>
      <c r="B388" s="8" t="s">
        <v>554</v>
      </c>
      <c r="C388" s="22" t="s">
        <v>530</v>
      </c>
      <c r="D388" s="24" t="s">
        <v>546</v>
      </c>
      <c r="E388" s="8" t="s">
        <v>547</v>
      </c>
    </row>
    <row r="389" spans="1:5" ht="12.75">
      <c r="A389" s="8">
        <v>81019</v>
      </c>
      <c r="B389" s="8" t="s">
        <v>555</v>
      </c>
      <c r="C389" s="22" t="s">
        <v>530</v>
      </c>
      <c r="D389" s="24" t="s">
        <v>546</v>
      </c>
      <c r="E389" s="8" t="s">
        <v>547</v>
      </c>
    </row>
    <row r="390" spans="1:5" ht="12.75">
      <c r="A390" s="8">
        <v>81023</v>
      </c>
      <c r="B390" s="8" t="s">
        <v>556</v>
      </c>
      <c r="C390" s="22" t="s">
        <v>530</v>
      </c>
      <c r="D390" s="24" t="s">
        <v>546</v>
      </c>
      <c r="E390" s="8" t="s">
        <v>547</v>
      </c>
    </row>
    <row r="391" spans="1:5" ht="12.75">
      <c r="A391" s="8">
        <v>81024</v>
      </c>
      <c r="B391" s="8" t="s">
        <v>557</v>
      </c>
      <c r="C391" s="22" t="s">
        <v>530</v>
      </c>
      <c r="D391" s="24" t="s">
        <v>546</v>
      </c>
      <c r="E391" s="8" t="s">
        <v>547</v>
      </c>
    </row>
  </sheetData>
  <sheetProtection password="CCFF" sheet="1" objects="1" scenarios="1"/>
  <printOptions/>
  <pageMargins left="0.75" right="0.75" top="1" bottom="1" header="0.5" footer="0.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1">
      <selection activeCell="E60" sqref="E60"/>
    </sheetView>
  </sheetViews>
  <sheetFormatPr defaultColWidth="9.140625" defaultRowHeight="12.75"/>
  <cols>
    <col min="2" max="2" width="18.28125" style="0" customWidth="1"/>
    <col min="3" max="3" width="22.28125" style="0" customWidth="1"/>
    <col min="5" max="5" width="28.28125" style="0" customWidth="1"/>
  </cols>
  <sheetData>
    <row r="1" spans="1:9" ht="32.25" thickBot="1">
      <c r="A1" s="26" t="s">
        <v>56</v>
      </c>
      <c r="B1" s="27" t="s">
        <v>558</v>
      </c>
      <c r="C1" s="28" t="s">
        <v>559</v>
      </c>
      <c r="D1" s="28" t="s">
        <v>48</v>
      </c>
      <c r="E1" s="27" t="s">
        <v>1020</v>
      </c>
      <c r="F1" s="29"/>
      <c r="G1" s="30"/>
      <c r="H1" s="30"/>
      <c r="I1" s="30"/>
    </row>
    <row r="2" spans="1:5" ht="12.75" customHeight="1" thickBot="1">
      <c r="A2" s="31" t="s">
        <v>560</v>
      </c>
      <c r="B2" s="33" t="s">
        <v>122</v>
      </c>
      <c r="C2" s="32" t="s">
        <v>567</v>
      </c>
      <c r="D2" s="32" t="s">
        <v>563</v>
      </c>
      <c r="E2" s="222" t="s">
        <v>1023</v>
      </c>
    </row>
    <row r="3" spans="1:5" ht="12.75" customHeight="1" thickBot="1">
      <c r="A3" s="31" t="s">
        <v>564</v>
      </c>
      <c r="B3" s="32" t="s">
        <v>144</v>
      </c>
      <c r="C3" s="32" t="s">
        <v>569</v>
      </c>
      <c r="D3" s="32" t="s">
        <v>570</v>
      </c>
      <c r="E3" s="222" t="s">
        <v>1024</v>
      </c>
    </row>
    <row r="4" spans="1:5" ht="12.75" customHeight="1" thickBot="1">
      <c r="A4" s="31" t="s">
        <v>566</v>
      </c>
      <c r="B4" s="32" t="s">
        <v>584</v>
      </c>
      <c r="C4" s="32" t="s">
        <v>585</v>
      </c>
      <c r="D4" s="32" t="s">
        <v>586</v>
      </c>
      <c r="E4" s="222" t="s">
        <v>1021</v>
      </c>
    </row>
    <row r="5" spans="1:5" ht="12.75" customHeight="1" thickBot="1">
      <c r="A5" s="31" t="s">
        <v>568</v>
      </c>
      <c r="B5" s="32" t="s">
        <v>230</v>
      </c>
      <c r="C5" s="32" t="s">
        <v>588</v>
      </c>
      <c r="D5" s="32" t="s">
        <v>589</v>
      </c>
      <c r="E5" s="222" t="s">
        <v>1026</v>
      </c>
    </row>
    <row r="6" spans="1:5" ht="12.75" customHeight="1" thickBot="1">
      <c r="A6" s="31" t="s">
        <v>571</v>
      </c>
      <c r="B6" s="32" t="s">
        <v>261</v>
      </c>
      <c r="C6" s="32" t="s">
        <v>600</v>
      </c>
      <c r="D6" s="32" t="s">
        <v>596</v>
      </c>
      <c r="E6" s="222" t="s">
        <v>1025</v>
      </c>
    </row>
    <row r="7" spans="1:5" ht="12.75" customHeight="1" thickBot="1">
      <c r="A7" s="31" t="s">
        <v>574</v>
      </c>
      <c r="B7" s="35" t="s">
        <v>621</v>
      </c>
      <c r="C7" s="35" t="s">
        <v>622</v>
      </c>
      <c r="D7" s="35" t="s">
        <v>623</v>
      </c>
      <c r="E7" s="222" t="s">
        <v>1022</v>
      </c>
    </row>
    <row r="8" spans="1:5" ht="12.75" customHeight="1" thickBot="1">
      <c r="A8" s="31" t="s">
        <v>577</v>
      </c>
      <c r="B8" s="32" t="s">
        <v>669</v>
      </c>
      <c r="C8" s="32" t="s">
        <v>670</v>
      </c>
      <c r="D8" s="32" t="s">
        <v>671</v>
      </c>
      <c r="E8" s="222" t="s">
        <v>1027</v>
      </c>
    </row>
    <row r="9" spans="1:5" ht="12.75" customHeight="1" thickBot="1">
      <c r="A9" s="31" t="s">
        <v>580</v>
      </c>
      <c r="B9" s="32" t="s">
        <v>476</v>
      </c>
      <c r="C9" s="32" t="s">
        <v>673</v>
      </c>
      <c r="D9" s="32" t="s">
        <v>674</v>
      </c>
      <c r="E9" s="222" t="s">
        <v>1028</v>
      </c>
    </row>
    <row r="10" spans="1:5" ht="12.75" customHeight="1" thickBot="1">
      <c r="A10" s="31" t="s">
        <v>583</v>
      </c>
      <c r="B10" s="32" t="s">
        <v>502</v>
      </c>
      <c r="C10" s="32" t="s">
        <v>676</v>
      </c>
      <c r="D10" s="32" t="s">
        <v>1031</v>
      </c>
      <c r="E10" s="222" t="s">
        <v>1030</v>
      </c>
    </row>
    <row r="11" spans="1:5" ht="12.75" customHeight="1" thickBot="1">
      <c r="A11" s="31" t="s">
        <v>587</v>
      </c>
      <c r="B11" s="32" t="s">
        <v>679</v>
      </c>
      <c r="C11" s="32" t="s">
        <v>680</v>
      </c>
      <c r="D11" s="32" t="s">
        <v>677</v>
      </c>
      <c r="E11" s="222" t="s">
        <v>1029</v>
      </c>
    </row>
    <row r="12" spans="1:5" ht="12.75" customHeight="1" thickBot="1">
      <c r="A12" s="31" t="s">
        <v>590</v>
      </c>
      <c r="B12" s="32" t="s">
        <v>685</v>
      </c>
      <c r="C12" s="32" t="s">
        <v>686</v>
      </c>
      <c r="D12" s="32" t="s">
        <v>677</v>
      </c>
      <c r="E12" s="222" t="s">
        <v>1029</v>
      </c>
    </row>
    <row r="13" spans="1:5" ht="12.75" customHeight="1" thickBot="1">
      <c r="A13" s="31" t="s">
        <v>594</v>
      </c>
      <c r="B13" s="32" t="s">
        <v>709</v>
      </c>
      <c r="C13" s="32" t="s">
        <v>710</v>
      </c>
      <c r="D13" s="32" t="s">
        <v>707</v>
      </c>
      <c r="E13" s="222" t="s">
        <v>1032</v>
      </c>
    </row>
    <row r="14" spans="1:5" ht="12.75" customHeight="1" thickBot="1">
      <c r="A14" s="31" t="s">
        <v>597</v>
      </c>
      <c r="B14" s="32" t="s">
        <v>545</v>
      </c>
      <c r="C14" s="32" t="s">
        <v>712</v>
      </c>
      <c r="D14" s="32" t="s">
        <v>713</v>
      </c>
      <c r="E14" s="222" t="s">
        <v>1033</v>
      </c>
    </row>
    <row r="15" spans="1:5" ht="12.75" customHeight="1" thickBot="1">
      <c r="A15" s="31" t="s">
        <v>599</v>
      </c>
      <c r="B15" s="222" t="s">
        <v>561</v>
      </c>
      <c r="C15" s="222" t="s">
        <v>562</v>
      </c>
      <c r="D15" s="222" t="s">
        <v>563</v>
      </c>
      <c r="E15" s="222"/>
    </row>
    <row r="16" spans="1:5" ht="12.75" customHeight="1" thickBot="1">
      <c r="A16" s="31" t="s">
        <v>601</v>
      </c>
      <c r="B16" s="32" t="s">
        <v>110</v>
      </c>
      <c r="C16" s="32" t="s">
        <v>565</v>
      </c>
      <c r="D16" s="32" t="s">
        <v>563</v>
      </c>
      <c r="E16" s="222"/>
    </row>
    <row r="17" spans="1:5" ht="12.75" customHeight="1" thickBot="1">
      <c r="A17" s="31" t="s">
        <v>603</v>
      </c>
      <c r="B17" s="32" t="s">
        <v>148</v>
      </c>
      <c r="C17" s="32" t="s">
        <v>572</v>
      </c>
      <c r="D17" s="32" t="s">
        <v>573</v>
      </c>
      <c r="E17" s="222"/>
    </row>
    <row r="18" spans="1:5" ht="12.75" customHeight="1" thickBot="1">
      <c r="A18" s="31" t="s">
        <v>607</v>
      </c>
      <c r="B18" s="32" t="s">
        <v>175</v>
      </c>
      <c r="C18" s="32" t="s">
        <v>575</v>
      </c>
      <c r="D18" s="32" t="s">
        <v>576</v>
      </c>
      <c r="E18" s="222"/>
    </row>
    <row r="19" spans="1:5" ht="12.75" customHeight="1" thickBot="1">
      <c r="A19" s="31" t="s">
        <v>609</v>
      </c>
      <c r="B19" s="32" t="s">
        <v>578</v>
      </c>
      <c r="C19" s="32" t="s">
        <v>579</v>
      </c>
      <c r="D19" s="32" t="s">
        <v>576</v>
      </c>
      <c r="E19" s="222"/>
    </row>
    <row r="20" spans="1:5" ht="12.75" customHeight="1" thickBot="1">
      <c r="A20" s="31" t="s">
        <v>612</v>
      </c>
      <c r="B20" s="32" t="s">
        <v>581</v>
      </c>
      <c r="C20" s="32" t="s">
        <v>582</v>
      </c>
      <c r="D20" s="32" t="s">
        <v>576</v>
      </c>
      <c r="E20" s="222"/>
    </row>
    <row r="21" spans="1:5" ht="12.75" customHeight="1" thickBot="1">
      <c r="A21" s="31" t="s">
        <v>614</v>
      </c>
      <c r="B21" s="32" t="s">
        <v>591</v>
      </c>
      <c r="C21" s="32" t="s">
        <v>592</v>
      </c>
      <c r="D21" s="32" t="s">
        <v>593</v>
      </c>
      <c r="E21" s="222"/>
    </row>
    <row r="22" spans="1:5" ht="12.75" customHeight="1" thickBot="1">
      <c r="A22" s="31" t="s">
        <v>617</v>
      </c>
      <c r="B22" s="32" t="s">
        <v>250</v>
      </c>
      <c r="C22" s="32" t="s">
        <v>595</v>
      </c>
      <c r="D22" s="32" t="s">
        <v>596</v>
      </c>
      <c r="E22" s="222"/>
    </row>
    <row r="23" spans="1:5" ht="12.75" customHeight="1" thickBot="1">
      <c r="A23" s="31" t="s">
        <v>620</v>
      </c>
      <c r="B23" s="32" t="s">
        <v>259</v>
      </c>
      <c r="C23" s="32" t="s">
        <v>598</v>
      </c>
      <c r="D23" s="32" t="s">
        <v>596</v>
      </c>
      <c r="E23" s="222"/>
    </row>
    <row r="24" spans="1:5" ht="12.75" customHeight="1" thickBot="1">
      <c r="A24" s="31" t="s">
        <v>624</v>
      </c>
      <c r="B24" s="32" t="s">
        <v>264</v>
      </c>
      <c r="C24" s="32" t="s">
        <v>602</v>
      </c>
      <c r="D24" s="32" t="s">
        <v>596</v>
      </c>
      <c r="E24" s="222"/>
    </row>
    <row r="25" spans="1:5" ht="12.75" customHeight="1" thickBot="1">
      <c r="A25" s="31" t="s">
        <v>627</v>
      </c>
      <c r="B25" s="34" t="s">
        <v>604</v>
      </c>
      <c r="C25" s="34" t="s">
        <v>605</v>
      </c>
      <c r="D25" s="34" t="s">
        <v>606</v>
      </c>
      <c r="E25" s="222"/>
    </row>
    <row r="26" spans="1:5" ht="12.75" customHeight="1" thickBot="1">
      <c r="A26" s="31" t="s">
        <v>630</v>
      </c>
      <c r="B26" s="35" t="s">
        <v>277</v>
      </c>
      <c r="C26" s="35" t="s">
        <v>608</v>
      </c>
      <c r="D26" s="35" t="s">
        <v>606</v>
      </c>
      <c r="E26" s="222"/>
    </row>
    <row r="27" spans="1:5" ht="12.75" customHeight="1" thickBot="1">
      <c r="A27" s="31" t="s">
        <v>634</v>
      </c>
      <c r="B27" s="35" t="s">
        <v>610</v>
      </c>
      <c r="C27" s="35" t="s">
        <v>611</v>
      </c>
      <c r="D27" s="35" t="s">
        <v>606</v>
      </c>
      <c r="E27" s="222"/>
    </row>
    <row r="28" spans="1:5" ht="12.75" customHeight="1" thickBot="1">
      <c r="A28" s="31" t="s">
        <v>637</v>
      </c>
      <c r="B28" s="35" t="s">
        <v>294</v>
      </c>
      <c r="C28" s="35" t="s">
        <v>613</v>
      </c>
      <c r="D28" s="35" t="s">
        <v>606</v>
      </c>
      <c r="E28" s="222"/>
    </row>
    <row r="29" spans="1:5" ht="12.75" customHeight="1" thickBot="1">
      <c r="A29" s="31" t="s">
        <v>640</v>
      </c>
      <c r="B29" s="34" t="s">
        <v>615</v>
      </c>
      <c r="C29" s="34" t="s">
        <v>616</v>
      </c>
      <c r="D29" s="34" t="s">
        <v>606</v>
      </c>
      <c r="E29" s="222"/>
    </row>
    <row r="30" spans="1:5" ht="12.75" customHeight="1" thickBot="1">
      <c r="A30" s="31" t="s">
        <v>643</v>
      </c>
      <c r="B30" s="35" t="s">
        <v>618</v>
      </c>
      <c r="C30" s="35" t="s">
        <v>619</v>
      </c>
      <c r="D30" s="35" t="s">
        <v>606</v>
      </c>
      <c r="E30" s="222"/>
    </row>
    <row r="31" spans="1:5" ht="12.75" customHeight="1" thickBot="1">
      <c r="A31" s="31" t="s">
        <v>645</v>
      </c>
      <c r="B31" s="34" t="s">
        <v>625</v>
      </c>
      <c r="C31" s="34" t="s">
        <v>626</v>
      </c>
      <c r="D31" s="34" t="s">
        <v>623</v>
      </c>
      <c r="E31" s="222"/>
    </row>
    <row r="32" spans="1:5" ht="12.75" customHeight="1" thickBot="1">
      <c r="A32" s="31" t="s">
        <v>647</v>
      </c>
      <c r="B32" s="35" t="s">
        <v>628</v>
      </c>
      <c r="C32" s="35" t="s">
        <v>629</v>
      </c>
      <c r="D32" s="35" t="s">
        <v>623</v>
      </c>
      <c r="E32" s="222"/>
    </row>
    <row r="33" spans="1:5" ht="12.75" customHeight="1" thickBot="1">
      <c r="A33" s="31" t="s">
        <v>650</v>
      </c>
      <c r="B33" s="35" t="s">
        <v>631</v>
      </c>
      <c r="C33" s="35" t="s">
        <v>632</v>
      </c>
      <c r="D33" s="35" t="s">
        <v>633</v>
      </c>
      <c r="E33" s="222"/>
    </row>
    <row r="34" spans="1:5" ht="12.75" customHeight="1" thickBot="1">
      <c r="A34" s="31" t="s">
        <v>653</v>
      </c>
      <c r="B34" s="35" t="s">
        <v>356</v>
      </c>
      <c r="C34" s="35" t="s">
        <v>635</v>
      </c>
      <c r="D34" s="35" t="s">
        <v>636</v>
      </c>
      <c r="E34" s="222"/>
    </row>
    <row r="35" spans="1:5" ht="12.75" customHeight="1" thickBot="1">
      <c r="A35" s="31" t="s">
        <v>654</v>
      </c>
      <c r="B35" s="35" t="s">
        <v>638</v>
      </c>
      <c r="C35" s="35" t="s">
        <v>639</v>
      </c>
      <c r="D35" s="35" t="s">
        <v>636</v>
      </c>
      <c r="E35" s="222"/>
    </row>
    <row r="36" spans="1:5" ht="12.75" customHeight="1" thickBot="1">
      <c r="A36" s="31" t="s">
        <v>657</v>
      </c>
      <c r="B36" s="35" t="s">
        <v>641</v>
      </c>
      <c r="C36" s="35" t="s">
        <v>642</v>
      </c>
      <c r="D36" s="35" t="s">
        <v>636</v>
      </c>
      <c r="E36" s="222"/>
    </row>
    <row r="37" spans="1:5" ht="12.75" customHeight="1" thickBot="1">
      <c r="A37" s="31" t="s">
        <v>661</v>
      </c>
      <c r="B37" s="35" t="s">
        <v>369</v>
      </c>
      <c r="C37" s="35" t="s">
        <v>644</v>
      </c>
      <c r="D37" s="35" t="s">
        <v>636</v>
      </c>
      <c r="E37" s="222"/>
    </row>
    <row r="38" spans="1:5" ht="13.5" thickBot="1">
      <c r="A38" s="31" t="s">
        <v>665</v>
      </c>
      <c r="B38" s="35" t="s">
        <v>374</v>
      </c>
      <c r="C38" s="35" t="s">
        <v>646</v>
      </c>
      <c r="D38" s="35" t="s">
        <v>636</v>
      </c>
      <c r="E38" s="222"/>
    </row>
    <row r="39" spans="1:5" ht="12.75" customHeight="1" thickBot="1">
      <c r="A39" s="31" t="s">
        <v>668</v>
      </c>
      <c r="B39" s="35" t="s">
        <v>648</v>
      </c>
      <c r="C39" s="35" t="s">
        <v>649</v>
      </c>
      <c r="D39" s="35" t="s">
        <v>636</v>
      </c>
      <c r="E39" s="222"/>
    </row>
    <row r="40" spans="1:5" ht="12.75" customHeight="1" thickBot="1">
      <c r="A40" s="31" t="s">
        <v>672</v>
      </c>
      <c r="B40" s="34" t="s">
        <v>651</v>
      </c>
      <c r="C40" s="34" t="s">
        <v>652</v>
      </c>
      <c r="D40" s="34" t="s">
        <v>636</v>
      </c>
      <c r="E40" s="222"/>
    </row>
    <row r="41" spans="1:5" ht="12.75" customHeight="1" thickBot="1">
      <c r="A41" s="31" t="s">
        <v>675</v>
      </c>
      <c r="B41" s="34" t="s">
        <v>615</v>
      </c>
      <c r="C41" s="34" t="s">
        <v>616</v>
      </c>
      <c r="D41" s="34" t="s">
        <v>636</v>
      </c>
      <c r="E41" s="222"/>
    </row>
    <row r="42" spans="1:5" ht="12.75" customHeight="1" thickBot="1">
      <c r="A42" s="31" t="s">
        <v>678</v>
      </c>
      <c r="B42" s="34" t="s">
        <v>388</v>
      </c>
      <c r="C42" s="34" t="s">
        <v>655</v>
      </c>
      <c r="D42" s="34" t="s">
        <v>656</v>
      </c>
      <c r="E42" s="222"/>
    </row>
    <row r="43" spans="1:5" ht="12.75" customHeight="1" thickBot="1">
      <c r="A43" s="31" t="s">
        <v>681</v>
      </c>
      <c r="B43" s="32" t="s">
        <v>658</v>
      </c>
      <c r="C43" s="32" t="s">
        <v>659</v>
      </c>
      <c r="D43" s="32" t="s">
        <v>660</v>
      </c>
      <c r="E43" s="222"/>
    </row>
    <row r="44" spans="1:5" ht="12.75" customHeight="1" thickBot="1">
      <c r="A44" s="31" t="s">
        <v>684</v>
      </c>
      <c r="B44" s="32" t="s">
        <v>662</v>
      </c>
      <c r="C44" s="32" t="s">
        <v>663</v>
      </c>
      <c r="D44" s="32" t="s">
        <v>664</v>
      </c>
      <c r="E44" s="222"/>
    </row>
    <row r="45" spans="1:5" ht="12.75" customHeight="1" thickBot="1">
      <c r="A45" s="31" t="s">
        <v>687</v>
      </c>
      <c r="B45" s="32" t="s">
        <v>666</v>
      </c>
      <c r="C45" s="32" t="s">
        <v>667</v>
      </c>
      <c r="D45" s="32" t="s">
        <v>664</v>
      </c>
      <c r="E45" s="222"/>
    </row>
    <row r="46" spans="1:5" ht="12.75" customHeight="1" thickBot="1">
      <c r="A46" s="31" t="s">
        <v>690</v>
      </c>
      <c r="B46" s="32" t="s">
        <v>682</v>
      </c>
      <c r="C46" s="32" t="s">
        <v>683</v>
      </c>
      <c r="D46" s="32" t="s">
        <v>677</v>
      </c>
      <c r="E46" s="222"/>
    </row>
    <row r="47" spans="1:5" ht="12.75" customHeight="1" thickBot="1">
      <c r="A47" s="31" t="s">
        <v>692</v>
      </c>
      <c r="B47" s="32" t="s">
        <v>513</v>
      </c>
      <c r="C47" s="33" t="s">
        <v>688</v>
      </c>
      <c r="D47" s="33" t="s">
        <v>689</v>
      </c>
      <c r="E47" s="222"/>
    </row>
    <row r="48" spans="1:5" ht="12.75" customHeight="1" thickBot="1">
      <c r="A48" s="31" t="s">
        <v>694</v>
      </c>
      <c r="B48" s="33" t="s">
        <v>515</v>
      </c>
      <c r="C48" s="33" t="s">
        <v>691</v>
      </c>
      <c r="D48" s="33" t="s">
        <v>689</v>
      </c>
      <c r="E48" s="222"/>
    </row>
    <row r="49" spans="1:5" ht="12.75" customHeight="1" thickBot="1">
      <c r="A49" s="31" t="s">
        <v>696</v>
      </c>
      <c r="B49" s="32" t="s">
        <v>517</v>
      </c>
      <c r="C49" s="32" t="s">
        <v>693</v>
      </c>
      <c r="D49" s="32" t="s">
        <v>689</v>
      </c>
      <c r="E49" s="222"/>
    </row>
    <row r="50" spans="1:5" ht="12.75" customHeight="1" thickBot="1">
      <c r="A50" s="31" t="s">
        <v>698</v>
      </c>
      <c r="B50" s="32" t="s">
        <v>518</v>
      </c>
      <c r="C50" s="32" t="s">
        <v>695</v>
      </c>
      <c r="D50" s="32" t="s">
        <v>689</v>
      </c>
      <c r="E50" s="222"/>
    </row>
    <row r="51" spans="1:5" ht="12.75" customHeight="1" thickBot="1">
      <c r="A51" s="31" t="s">
        <v>700</v>
      </c>
      <c r="B51" s="33" t="s">
        <v>519</v>
      </c>
      <c r="C51" s="33" t="s">
        <v>697</v>
      </c>
      <c r="D51" s="33" t="s">
        <v>689</v>
      </c>
      <c r="E51" s="222"/>
    </row>
    <row r="52" spans="1:5" ht="12.75" customHeight="1" thickBot="1">
      <c r="A52" s="31" t="s">
        <v>703</v>
      </c>
      <c r="B52" s="32" t="s">
        <v>522</v>
      </c>
      <c r="C52" s="33" t="s">
        <v>503</v>
      </c>
      <c r="D52" s="33" t="s">
        <v>699</v>
      </c>
      <c r="E52" s="222"/>
    </row>
    <row r="53" spans="1:5" ht="12.75" customHeight="1" thickBot="1">
      <c r="A53" s="31" t="s">
        <v>705</v>
      </c>
      <c r="B53" s="33" t="s">
        <v>701</v>
      </c>
      <c r="C53" s="33" t="s">
        <v>702</v>
      </c>
      <c r="D53" s="33" t="s">
        <v>699</v>
      </c>
      <c r="E53" s="222"/>
    </row>
    <row r="54" spans="1:5" ht="12.75" customHeight="1" thickBot="1">
      <c r="A54" s="31" t="s">
        <v>708</v>
      </c>
      <c r="B54" s="33" t="s">
        <v>527</v>
      </c>
      <c r="C54" s="33" t="s">
        <v>704</v>
      </c>
      <c r="D54" s="33" t="s">
        <v>699</v>
      </c>
      <c r="E54" s="222"/>
    </row>
    <row r="55" spans="1:5" ht="12.75" customHeight="1" thickBot="1">
      <c r="A55" s="31" t="s">
        <v>711</v>
      </c>
      <c r="B55" s="32" t="s">
        <v>529</v>
      </c>
      <c r="C55" s="32" t="s">
        <v>706</v>
      </c>
      <c r="D55" s="32" t="s">
        <v>707</v>
      </c>
      <c r="E55" s="222"/>
    </row>
    <row r="56" spans="1:5" ht="12.75" customHeight="1" thickBot="1">
      <c r="A56" s="31" t="s">
        <v>714</v>
      </c>
      <c r="B56" s="32" t="s">
        <v>715</v>
      </c>
      <c r="C56" s="32" t="s">
        <v>716</v>
      </c>
      <c r="D56" s="32" t="s">
        <v>713</v>
      </c>
      <c r="E56" s="222"/>
    </row>
    <row r="57" spans="1:5" ht="12.75" customHeight="1" thickBot="1">
      <c r="A57" s="31" t="s">
        <v>717</v>
      </c>
      <c r="B57" s="32" t="s">
        <v>551</v>
      </c>
      <c r="C57" s="32" t="s">
        <v>718</v>
      </c>
      <c r="D57" s="32" t="s">
        <v>713</v>
      </c>
      <c r="E57" s="222"/>
    </row>
    <row r="58" spans="1:5" ht="12.75" customHeight="1" thickBot="1">
      <c r="A58" s="31" t="s">
        <v>719</v>
      </c>
      <c r="B58" s="33" t="s">
        <v>402</v>
      </c>
      <c r="C58" s="33" t="s">
        <v>1045</v>
      </c>
      <c r="D58" s="33" t="s">
        <v>1046</v>
      </c>
      <c r="E58" s="222"/>
    </row>
    <row r="59" spans="1:5" ht="12.75" customHeight="1" thickBot="1">
      <c r="A59" s="31" t="s">
        <v>720</v>
      </c>
      <c r="B59" s="33"/>
      <c r="C59" s="33"/>
      <c r="D59" s="33"/>
      <c r="E59" s="222"/>
    </row>
    <row r="60" spans="1:5" ht="12.75" customHeight="1" thickBot="1">
      <c r="A60" s="31" t="s">
        <v>721</v>
      </c>
      <c r="B60" s="33"/>
      <c r="C60" s="33"/>
      <c r="D60" s="33"/>
      <c r="E60" s="222"/>
    </row>
    <row r="61" spans="1:5" ht="12.75" customHeight="1" thickBot="1">
      <c r="A61" s="31" t="s">
        <v>722</v>
      </c>
      <c r="B61" s="33"/>
      <c r="C61" s="33"/>
      <c r="D61" s="33"/>
      <c r="E61" s="222"/>
    </row>
    <row r="62" spans="1:5" ht="12.75" customHeight="1" thickBot="1">
      <c r="A62" s="31" t="s">
        <v>723</v>
      </c>
      <c r="B62" s="33"/>
      <c r="C62" s="33"/>
      <c r="D62" s="33"/>
      <c r="E62" s="222"/>
    </row>
    <row r="63" spans="1:5" ht="12.75" customHeight="1" thickBot="1">
      <c r="A63" s="31" t="s">
        <v>724</v>
      </c>
      <c r="B63" s="33"/>
      <c r="C63" s="33"/>
      <c r="D63" s="33"/>
      <c r="E63" s="222"/>
    </row>
    <row r="64" spans="1:5" ht="12.75" customHeight="1" thickBot="1">
      <c r="A64" s="31" t="s">
        <v>725</v>
      </c>
      <c r="B64" s="33"/>
      <c r="C64" s="33"/>
      <c r="D64" s="33"/>
      <c r="E64" s="222"/>
    </row>
    <row r="65" spans="1:5" ht="12.75" customHeight="1" thickBot="1">
      <c r="A65" s="31" t="s">
        <v>726</v>
      </c>
      <c r="B65" s="33"/>
      <c r="C65" s="33"/>
      <c r="D65" s="33"/>
      <c r="E65" s="222"/>
    </row>
    <row r="66" spans="1:5" ht="12.75" customHeight="1" thickBot="1">
      <c r="A66" s="31" t="s">
        <v>727</v>
      </c>
      <c r="B66" s="33"/>
      <c r="C66" s="33"/>
      <c r="D66" s="33"/>
      <c r="E66" s="222"/>
    </row>
    <row r="67" spans="1:5" ht="12.75" customHeight="1" thickBot="1">
      <c r="A67" s="31" t="s">
        <v>728</v>
      </c>
      <c r="B67" s="33"/>
      <c r="C67" s="33"/>
      <c r="D67" s="33"/>
      <c r="E67" s="222"/>
    </row>
    <row r="68" spans="1:5" ht="12.75" customHeight="1" thickBot="1">
      <c r="A68" s="31" t="s">
        <v>729</v>
      </c>
      <c r="B68" s="33"/>
      <c r="C68" s="33"/>
      <c r="D68" s="33"/>
      <c r="E68" s="222"/>
    </row>
    <row r="69" spans="1:5" ht="12.75" customHeight="1" thickBot="1">
      <c r="A69" s="31" t="s">
        <v>730</v>
      </c>
      <c r="B69" s="33"/>
      <c r="C69" s="33"/>
      <c r="D69" s="33"/>
      <c r="E69" s="222"/>
    </row>
    <row r="70" spans="1:5" ht="12.75" customHeight="1" thickBot="1">
      <c r="A70" s="31" t="s">
        <v>731</v>
      </c>
      <c r="B70" s="33"/>
      <c r="C70" s="33"/>
      <c r="D70" s="33"/>
      <c r="E70" s="222"/>
    </row>
    <row r="71" spans="1:5" ht="12.75" customHeight="1" thickBot="1">
      <c r="A71" s="31" t="s">
        <v>732</v>
      </c>
      <c r="B71" s="33"/>
      <c r="C71" s="33"/>
      <c r="D71" s="33"/>
      <c r="E71" s="222"/>
    </row>
    <row r="72" spans="1:5" ht="12.75" customHeight="1" thickBot="1">
      <c r="A72" s="31" t="s">
        <v>733</v>
      </c>
      <c r="B72" s="33"/>
      <c r="C72" s="33"/>
      <c r="D72" s="33"/>
      <c r="E72" s="222"/>
    </row>
    <row r="73" spans="1:5" ht="12.75" customHeight="1" thickBot="1">
      <c r="A73" s="31" t="s">
        <v>734</v>
      </c>
      <c r="B73" s="33"/>
      <c r="C73" s="33"/>
      <c r="D73" s="33"/>
      <c r="E73" s="222"/>
    </row>
    <row r="74" spans="1:5" ht="12.75" customHeight="1" thickBot="1">
      <c r="A74" s="31" t="s">
        <v>735</v>
      </c>
      <c r="B74" s="33"/>
      <c r="C74" s="33"/>
      <c r="D74" s="33"/>
      <c r="E74" s="222"/>
    </row>
    <row r="75" spans="1:5" ht="12.75" customHeight="1" thickBot="1">
      <c r="A75" s="31" t="s">
        <v>736</v>
      </c>
      <c r="B75" s="33"/>
      <c r="C75" s="33"/>
      <c r="D75" s="33"/>
      <c r="E75" s="222"/>
    </row>
    <row r="76" spans="1:5" ht="12.75" customHeight="1" thickBot="1">
      <c r="A76" s="31" t="s">
        <v>737</v>
      </c>
      <c r="B76" s="33"/>
      <c r="C76" s="33"/>
      <c r="D76" s="33"/>
      <c r="E76" s="222"/>
    </row>
    <row r="77" spans="1:5" ht="12.75" customHeight="1" thickBot="1">
      <c r="A77" s="31" t="s">
        <v>738</v>
      </c>
      <c r="B77" s="33"/>
      <c r="C77" s="33"/>
      <c r="D77" s="33"/>
      <c r="E77" s="222"/>
    </row>
    <row r="78" spans="1:3" ht="12.75">
      <c r="A78" s="184" t="s">
        <v>977</v>
      </c>
      <c r="B78" s="185">
        <f>'2009'!D26</f>
        <v>0</v>
      </c>
      <c r="C78" s="185">
        <f>'2009'!H26</f>
        <v>0</v>
      </c>
    </row>
    <row r="79" spans="1:3" ht="12.75">
      <c r="A79" s="184" t="s">
        <v>978</v>
      </c>
      <c r="B79" s="185">
        <f>'2009'!D27</f>
        <v>0</v>
      </c>
      <c r="C79" s="185">
        <f>'2009'!H27</f>
        <v>0</v>
      </c>
    </row>
    <row r="80" spans="1:3" ht="12.75">
      <c r="A80" s="184" t="s">
        <v>979</v>
      </c>
      <c r="B80" s="185">
        <f>'2009'!D28</f>
        <v>0</v>
      </c>
      <c r="C80" s="185">
        <f>'2009'!H28</f>
        <v>0</v>
      </c>
    </row>
    <row r="81" spans="1:3" ht="12.75">
      <c r="A81" s="184" t="s">
        <v>980</v>
      </c>
      <c r="B81" s="185">
        <f>'2009'!D29</f>
        <v>0</v>
      </c>
      <c r="C81" s="185">
        <f>'2009'!H29</f>
        <v>0</v>
      </c>
    </row>
    <row r="82" spans="1:3" ht="12.75">
      <c r="A82" s="184" t="s">
        <v>981</v>
      </c>
      <c r="B82" s="185">
        <f>'2009'!D30</f>
        <v>0</v>
      </c>
      <c r="C82" s="185">
        <f>'2009'!H30</f>
        <v>0</v>
      </c>
    </row>
    <row r="83" spans="1:3" ht="12.75">
      <c r="A83" s="184" t="s">
        <v>982</v>
      </c>
      <c r="B83" s="185">
        <f>'2009'!D31</f>
        <v>0</v>
      </c>
      <c r="C83" s="185">
        <f>'2009'!H31</f>
        <v>0</v>
      </c>
    </row>
  </sheetData>
  <sheetProtection password="CA7E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F10" sqref="F10"/>
    </sheetView>
  </sheetViews>
  <sheetFormatPr defaultColWidth="9.140625" defaultRowHeight="12.75"/>
  <cols>
    <col min="2" max="2" width="28.28125" style="0" customWidth="1"/>
    <col min="3" max="3" width="18.8515625" style="0" customWidth="1"/>
    <col min="4" max="4" width="12.57421875" style="0" customWidth="1"/>
  </cols>
  <sheetData>
    <row r="1" spans="1:8" ht="16.5" thickBot="1">
      <c r="A1" s="181" t="s">
        <v>56</v>
      </c>
      <c r="B1" s="211" t="s">
        <v>975</v>
      </c>
      <c r="C1" s="212" t="s">
        <v>976</v>
      </c>
      <c r="D1" s="212" t="s">
        <v>1019</v>
      </c>
      <c r="E1" s="214"/>
      <c r="F1" s="215"/>
      <c r="G1" s="213"/>
      <c r="H1" s="213"/>
    </row>
    <row r="2" spans="1:4" ht="12.75">
      <c r="A2" s="99" t="str">
        <f>'2009'!C26</f>
        <v>a001</v>
      </c>
      <c r="B2" s="99">
        <f>'2009'!D26</f>
        <v>0</v>
      </c>
      <c r="C2" s="99">
        <f>'2009'!H26</f>
        <v>0</v>
      </c>
      <c r="D2" t="str">
        <f>A2&amp;Dati_generali!$A$2</f>
        <v>a0010</v>
      </c>
    </row>
    <row r="3" spans="1:4" ht="12.75">
      <c r="A3" s="99" t="str">
        <f>'2009'!C27</f>
        <v>a002</v>
      </c>
      <c r="B3" s="99">
        <f>'2009'!D27</f>
        <v>0</v>
      </c>
      <c r="C3" s="99">
        <f>'2009'!H27</f>
        <v>0</v>
      </c>
      <c r="D3" t="str">
        <f>A3&amp;Dati_generali!$A$2</f>
        <v>a0020</v>
      </c>
    </row>
    <row r="4" spans="1:4" ht="12.75">
      <c r="A4" s="99" t="str">
        <f>'2009'!C28</f>
        <v>a003</v>
      </c>
      <c r="B4" s="99">
        <f>'2009'!D28</f>
        <v>0</v>
      </c>
      <c r="C4" s="99">
        <f>'2009'!H28</f>
        <v>0</v>
      </c>
      <c r="D4" t="str">
        <f>A4&amp;Dati_generali!$A$2</f>
        <v>a0030</v>
      </c>
    </row>
    <row r="5" spans="1:4" ht="12.75">
      <c r="A5" s="99" t="str">
        <f>'2009'!C29</f>
        <v>a004</v>
      </c>
      <c r="B5" s="99">
        <f>'2009'!D29</f>
        <v>0</v>
      </c>
      <c r="C5" s="99">
        <f>'2009'!H29</f>
        <v>0</v>
      </c>
      <c r="D5" t="str">
        <f>A5&amp;Dati_generali!$A$2</f>
        <v>a0040</v>
      </c>
    </row>
    <row r="6" spans="1:4" ht="12.75">
      <c r="A6" s="99" t="str">
        <f>'2009'!C30</f>
        <v>a005</v>
      </c>
      <c r="B6" s="99">
        <f>'2009'!D30</f>
        <v>0</v>
      </c>
      <c r="C6" s="99">
        <f>'2009'!H30</f>
        <v>0</v>
      </c>
      <c r="D6" t="str">
        <f>A6&amp;Dati_generali!$A$2</f>
        <v>a0050</v>
      </c>
    </row>
    <row r="7" spans="1:4" ht="12.75">
      <c r="A7" s="99" t="str">
        <f>'2009'!C31</f>
        <v>a006</v>
      </c>
      <c r="B7" s="99">
        <f>'2009'!D31</f>
        <v>0</v>
      </c>
      <c r="C7" s="99">
        <f>'2009'!H31</f>
        <v>0</v>
      </c>
      <c r="D7" t="str">
        <f>A7&amp;Dati_generali!$A$2</f>
        <v>a0060</v>
      </c>
    </row>
  </sheetData>
  <sheetProtection password="CA5E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J10"/>
  <sheetViews>
    <sheetView workbookViewId="0" topLeftCell="A1">
      <selection activeCell="J11" sqref="J11"/>
    </sheetView>
  </sheetViews>
  <sheetFormatPr defaultColWidth="9.140625" defaultRowHeight="12.75"/>
  <cols>
    <col min="1" max="1" width="10.140625" style="37" bestFit="1" customWidth="1"/>
    <col min="2" max="2" width="11.8515625" style="37" bestFit="1" customWidth="1"/>
    <col min="3" max="3" width="10.8515625" style="37" bestFit="1" customWidth="1"/>
    <col min="4" max="4" width="7.421875" style="37" bestFit="1" customWidth="1"/>
    <col min="5" max="5" width="12.7109375" style="37" bestFit="1" customWidth="1"/>
    <col min="6" max="6" width="14.140625" style="37" bestFit="1" customWidth="1"/>
    <col min="7" max="7" width="13.57421875" style="37" bestFit="1" customWidth="1"/>
    <col min="8" max="8" width="16.140625" style="37" customWidth="1"/>
    <col min="9" max="9" width="19.8515625" style="37" bestFit="1" customWidth="1"/>
    <col min="10" max="10" width="10.140625" style="37" bestFit="1" customWidth="1"/>
    <col min="11" max="16384" width="9.140625" style="37" customWidth="1"/>
  </cols>
  <sheetData>
    <row r="1" spans="1:10" ht="12.75">
      <c r="A1" s="37" t="s">
        <v>740</v>
      </c>
      <c r="B1" s="37" t="s">
        <v>844</v>
      </c>
      <c r="C1" s="37" t="s">
        <v>845</v>
      </c>
      <c r="D1" s="37" t="s">
        <v>846</v>
      </c>
      <c r="E1" s="37" t="s">
        <v>847</v>
      </c>
      <c r="F1" s="37" t="s">
        <v>848</v>
      </c>
      <c r="G1" s="37" t="s">
        <v>849</v>
      </c>
      <c r="H1" s="38" t="s">
        <v>850</v>
      </c>
      <c r="I1" s="25" t="s">
        <v>851</v>
      </c>
      <c r="J1" s="25" t="s">
        <v>852</v>
      </c>
    </row>
    <row r="2" spans="1:10" ht="12.75">
      <c r="A2" s="37">
        <f>'2009'!P7</f>
        <v>0</v>
      </c>
      <c r="B2" s="37">
        <f>'2009'!E8</f>
        <v>0</v>
      </c>
      <c r="C2" s="206">
        <f>'2009'!L23/1000</f>
        <v>0</v>
      </c>
      <c r="D2" s="68">
        <f>'2009'!F52</f>
        <v>0</v>
      </c>
      <c r="E2" s="203">
        <f>'2009'!K52</f>
        <v>0</v>
      </c>
      <c r="F2" s="68">
        <f>'2009'!F53</f>
        <v>0</v>
      </c>
      <c r="G2" s="203">
        <f>'2009'!K53</f>
        <v>0</v>
      </c>
      <c r="H2" s="40">
        <f>'2009'!C121</f>
        <v>0</v>
      </c>
      <c r="I2" s="173">
        <f>'2009'!J201</f>
        <v>0</v>
      </c>
      <c r="J2" s="41">
        <f>'2009'!B201</f>
        <v>0</v>
      </c>
    </row>
    <row r="10" ht="12.75">
      <c r="A10" s="38" t="s">
        <v>968</v>
      </c>
    </row>
  </sheetData>
  <sheetProtection password="CC7F" sheet="1" objects="1" scenarios="1" selectLockedCells="1"/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/>
  <dimension ref="A1:CK305"/>
  <sheetViews>
    <sheetView workbookViewId="0" topLeftCell="A1">
      <selection activeCell="Q3" sqref="Q3"/>
    </sheetView>
  </sheetViews>
  <sheetFormatPr defaultColWidth="9.140625" defaultRowHeight="12.75"/>
  <cols>
    <col min="1" max="1" width="6.57421875" style="70" bestFit="1" customWidth="1"/>
    <col min="2" max="6" width="5.00390625" style="70" bestFit="1" customWidth="1"/>
    <col min="7" max="12" width="6.00390625" style="70" bestFit="1" customWidth="1"/>
    <col min="13" max="13" width="5.8515625" style="70" bestFit="1" customWidth="1"/>
    <col min="14" max="15" width="10.140625" style="70" bestFit="1" customWidth="1"/>
    <col min="16" max="16" width="7.8515625" style="70" bestFit="1" customWidth="1"/>
    <col min="17" max="18" width="6.7109375" style="70" bestFit="1" customWidth="1"/>
    <col min="19" max="20" width="7.8515625" style="70" bestFit="1" customWidth="1"/>
    <col min="21" max="21" width="7.7109375" style="70" bestFit="1" customWidth="1"/>
    <col min="22" max="23" width="8.8515625" style="70" bestFit="1" customWidth="1"/>
    <col min="24" max="24" width="6.7109375" style="70" bestFit="1" customWidth="1"/>
    <col min="25" max="26" width="8.8515625" style="70" bestFit="1" customWidth="1"/>
    <col min="27" max="27" width="7.7109375" style="70" bestFit="1" customWidth="1"/>
    <col min="28" max="29" width="8.8515625" style="70" bestFit="1" customWidth="1"/>
    <col min="30" max="30" width="10.00390625" style="70" bestFit="1" customWidth="1"/>
    <col min="31" max="31" width="12.00390625" style="70" bestFit="1" customWidth="1"/>
    <col min="32" max="32" width="9.00390625" style="70" bestFit="1" customWidth="1"/>
    <col min="33" max="34" width="10.00390625" style="70" bestFit="1" customWidth="1"/>
    <col min="35" max="35" width="9.00390625" style="70" bestFit="1" customWidth="1"/>
    <col min="36" max="37" width="10.00390625" style="70" bestFit="1" customWidth="1"/>
    <col min="38" max="38" width="9.00390625" style="70" bestFit="1" customWidth="1"/>
    <col min="39" max="41" width="10.00390625" style="70" bestFit="1" customWidth="1"/>
    <col min="42" max="42" width="12.8515625" style="70" customWidth="1"/>
    <col min="43" max="43" width="15.8515625" style="70" customWidth="1"/>
    <col min="44" max="44" width="13.8515625" style="70" bestFit="1" customWidth="1"/>
    <col min="45" max="45" width="17.57421875" style="70" bestFit="1" customWidth="1"/>
    <col min="46" max="46" width="17.8515625" style="70" bestFit="1" customWidth="1"/>
    <col min="47" max="47" width="14.00390625" style="70" bestFit="1" customWidth="1"/>
    <col min="48" max="48" width="17.7109375" style="70" bestFit="1" customWidth="1"/>
    <col min="49" max="49" width="15.00390625" style="70" bestFit="1" customWidth="1"/>
    <col min="50" max="50" width="18.00390625" style="70" bestFit="1" customWidth="1"/>
    <col min="51" max="51" width="18.8515625" style="70" bestFit="1" customWidth="1"/>
    <col min="52" max="52" width="14.8515625" style="70" bestFit="1" customWidth="1"/>
    <col min="53" max="53" width="13.8515625" style="70" bestFit="1" customWidth="1"/>
    <col min="54" max="54" width="13.7109375" style="70" bestFit="1" customWidth="1"/>
    <col min="55" max="55" width="16.140625" style="70" bestFit="1" customWidth="1"/>
    <col min="56" max="56" width="16.57421875" style="70" bestFit="1" customWidth="1"/>
    <col min="57" max="57" width="14.57421875" style="70" bestFit="1" customWidth="1"/>
    <col min="58" max="71" width="9.140625" style="70" customWidth="1"/>
    <col min="72" max="72" width="14.7109375" style="70" customWidth="1"/>
    <col min="73" max="88" width="9.140625" style="70" customWidth="1"/>
    <col min="89" max="89" width="10.57421875" style="70" bestFit="1" customWidth="1"/>
    <col min="90" max="16384" width="9.140625" style="70" customWidth="1"/>
  </cols>
  <sheetData>
    <row r="1" spans="1:41" ht="12.75">
      <c r="A1" s="54" t="s">
        <v>740</v>
      </c>
      <c r="B1" s="69" t="s">
        <v>853</v>
      </c>
      <c r="C1" s="69" t="s">
        <v>854</v>
      </c>
      <c r="D1" s="69" t="s">
        <v>855</v>
      </c>
      <c r="E1" s="69" t="s">
        <v>856</v>
      </c>
      <c r="F1" s="69" t="s">
        <v>955</v>
      </c>
      <c r="G1" s="69" t="s">
        <v>956</v>
      </c>
      <c r="H1" s="69" t="s">
        <v>957</v>
      </c>
      <c r="I1" s="69" t="s">
        <v>958</v>
      </c>
      <c r="J1" s="69" t="s">
        <v>959</v>
      </c>
      <c r="K1" s="69" t="s">
        <v>960</v>
      </c>
      <c r="L1" s="69" t="s">
        <v>961</v>
      </c>
      <c r="M1" s="69" t="s">
        <v>962</v>
      </c>
      <c r="N1" s="54" t="s">
        <v>857</v>
      </c>
      <c r="O1" s="54" t="s">
        <v>858</v>
      </c>
      <c r="P1" s="54" t="s">
        <v>859</v>
      </c>
      <c r="Q1" s="54" t="s">
        <v>860</v>
      </c>
      <c r="R1" s="73" t="s">
        <v>899</v>
      </c>
      <c r="S1" s="73" t="s">
        <v>900</v>
      </c>
      <c r="T1" s="73" t="s">
        <v>901</v>
      </c>
      <c r="U1" s="73" t="s">
        <v>902</v>
      </c>
      <c r="V1" s="73" t="s">
        <v>903</v>
      </c>
      <c r="W1" s="73" t="s">
        <v>904</v>
      </c>
      <c r="X1" s="73" t="s">
        <v>905</v>
      </c>
      <c r="Y1" s="73" t="s">
        <v>906</v>
      </c>
      <c r="Z1" s="73" t="s">
        <v>907</v>
      </c>
      <c r="AA1" s="73" t="s">
        <v>908</v>
      </c>
      <c r="AB1" s="73" t="s">
        <v>909</v>
      </c>
      <c r="AC1" s="73" t="s">
        <v>910</v>
      </c>
      <c r="AD1" s="81" t="s">
        <v>911</v>
      </c>
      <c r="AE1" s="81" t="s">
        <v>912</v>
      </c>
      <c r="AF1" s="81" t="s">
        <v>913</v>
      </c>
      <c r="AG1" s="81" t="s">
        <v>914</v>
      </c>
      <c r="AH1" s="81" t="s">
        <v>915</v>
      </c>
      <c r="AI1" s="81" t="s">
        <v>916</v>
      </c>
      <c r="AJ1" s="81" t="s">
        <v>917</v>
      </c>
      <c r="AK1" s="81" t="s">
        <v>918</v>
      </c>
      <c r="AL1" s="81" t="s">
        <v>919</v>
      </c>
      <c r="AM1" s="81" t="s">
        <v>920</v>
      </c>
      <c r="AN1" s="81" t="s">
        <v>921</v>
      </c>
      <c r="AO1" s="81" t="s">
        <v>922</v>
      </c>
    </row>
    <row r="2" spans="1:41" ht="12.75">
      <c r="A2" s="54">
        <f>Dati_generali!A2</f>
        <v>0</v>
      </c>
      <c r="B2" s="54">
        <f>('2009'!$G11)/1000</f>
        <v>0</v>
      </c>
      <c r="C2" s="54">
        <f>('2009'!$G12)/1000</f>
        <v>0</v>
      </c>
      <c r="D2" s="54">
        <f>('2009'!$G13)/1000</f>
        <v>0</v>
      </c>
      <c r="E2" s="54">
        <f>('2009'!$G14)/1000</f>
        <v>0</v>
      </c>
      <c r="F2" s="54">
        <f>('2009'!$G15)/1000</f>
        <v>0</v>
      </c>
      <c r="G2" s="54">
        <f>('2009'!$G16)/1000</f>
        <v>0</v>
      </c>
      <c r="H2" s="54">
        <f>('2009'!$G17)/1000</f>
        <v>0</v>
      </c>
      <c r="I2" s="54">
        <f>('2009'!G18)/1000</f>
        <v>0</v>
      </c>
      <c r="J2" s="54">
        <f>('2009'!$G19)/1000</f>
        <v>0</v>
      </c>
      <c r="K2" s="54">
        <f>('2009'!$G20)/1000</f>
        <v>0</v>
      </c>
      <c r="L2" s="54">
        <f>('2009'!G21)/1000</f>
        <v>0</v>
      </c>
      <c r="M2" s="54">
        <f>('2009'!G22)/1000</f>
        <v>0</v>
      </c>
      <c r="N2" s="207">
        <f>'2009'!I11/1000</f>
        <v>0</v>
      </c>
      <c r="O2" s="208">
        <f>'2009'!I14/1000</f>
        <v>0</v>
      </c>
      <c r="P2" s="54">
        <f>'2009'!I17/1000</f>
        <v>0</v>
      </c>
      <c r="Q2" s="54">
        <f>'2009'!I20/1000</f>
        <v>0</v>
      </c>
      <c r="R2" s="101">
        <f>'2009'!C11</f>
        <v>0</v>
      </c>
      <c r="S2" s="102">
        <f>'2009'!C12</f>
        <v>0</v>
      </c>
      <c r="T2" s="102">
        <f>'2009'!C13</f>
        <v>0</v>
      </c>
      <c r="U2" s="101">
        <f>'2009'!C14</f>
        <v>0</v>
      </c>
      <c r="V2" s="101">
        <f>'2009'!C15</f>
        <v>0</v>
      </c>
      <c r="W2" s="101">
        <f>'2009'!C16</f>
        <v>0</v>
      </c>
      <c r="X2" s="101">
        <f>'2009'!C17</f>
        <v>0</v>
      </c>
      <c r="Y2" s="101">
        <f>'2009'!C18</f>
        <v>0</v>
      </c>
      <c r="Z2" s="101">
        <f>'2009'!C19</f>
        <v>0</v>
      </c>
      <c r="AA2" s="101">
        <f>'2009'!C20</f>
        <v>0</v>
      </c>
      <c r="AB2" s="101">
        <f>'2009'!C21</f>
        <v>0</v>
      </c>
      <c r="AC2" s="101">
        <f>'2009'!C22</f>
        <v>0</v>
      </c>
      <c r="AD2" s="103">
        <f>'2009'!B11</f>
        <v>0</v>
      </c>
      <c r="AE2" s="104">
        <f>'2009'!B12</f>
        <v>0</v>
      </c>
      <c r="AF2" s="104">
        <f>'2009'!B13</f>
        <v>0</v>
      </c>
      <c r="AG2" s="104">
        <f>'2009'!B14</f>
        <v>0</v>
      </c>
      <c r="AH2" s="104">
        <f>'2009'!B15</f>
        <v>0</v>
      </c>
      <c r="AI2" s="104">
        <f>'2009'!B16</f>
        <v>0</v>
      </c>
      <c r="AJ2" s="104">
        <f>'2009'!B17</f>
        <v>0</v>
      </c>
      <c r="AK2" s="104">
        <f>'2009'!B18</f>
        <v>0</v>
      </c>
      <c r="AL2" s="104">
        <f>'2009'!B19</f>
        <v>0</v>
      </c>
      <c r="AM2" s="104">
        <f>'2009'!B20</f>
        <v>0</v>
      </c>
      <c r="AN2" s="104">
        <f>'2009'!B21</f>
        <v>0</v>
      </c>
      <c r="AO2" s="104">
        <f>'2009'!B22</f>
        <v>0</v>
      </c>
    </row>
    <row r="3" spans="1:89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</row>
    <row r="4" spans="1:89" ht="12.75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82"/>
      <c r="AA4" s="82"/>
      <c r="AB4" s="82"/>
      <c r="AC4" s="82"/>
      <c r="AD4" s="82"/>
      <c r="AE4" s="82"/>
      <c r="AF4" s="56"/>
      <c r="AG4" s="56"/>
      <c r="AH4" s="56"/>
      <c r="AI4" s="56"/>
      <c r="AJ4" s="56"/>
      <c r="AK4" s="56"/>
      <c r="AL4" s="56"/>
      <c r="AM4" s="56"/>
      <c r="AN4" s="56"/>
      <c r="AO4" s="82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</row>
    <row r="5" spans="1:53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</row>
    <row r="6" spans="1:53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</row>
    <row r="7" spans="1:53" ht="12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</row>
    <row r="8" spans="1:53" ht="12.75">
      <c r="A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</row>
    <row r="9" spans="1:53" ht="12.7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</row>
    <row r="10" spans="1:53" ht="12.75">
      <c r="A10" s="73" t="s">
        <v>969</v>
      </c>
      <c r="B10" s="54"/>
      <c r="C10" s="54"/>
      <c r="D10" s="54"/>
      <c r="E10" s="71"/>
      <c r="F10" s="71"/>
      <c r="G10" s="71"/>
      <c r="H10" s="71"/>
      <c r="I10" s="71"/>
      <c r="J10" s="71"/>
      <c r="K10" s="71"/>
      <c r="L10" s="71"/>
      <c r="M10" s="71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</row>
    <row r="11" spans="1:53" ht="12.75">
      <c r="A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</row>
    <row r="12" spans="1:53" ht="12.7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</row>
    <row r="13" spans="1:53" ht="12.7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</row>
    <row r="14" spans="1:53" ht="12.7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</row>
    <row r="15" spans="1:53" ht="12.7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</row>
    <row r="16" spans="1:53" ht="12.7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</row>
    <row r="17" spans="1:53" ht="12.7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</row>
    <row r="18" spans="1:53" ht="12.7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</row>
    <row r="19" spans="1:53" ht="12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</row>
    <row r="20" spans="1:53" ht="12.7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</row>
    <row r="21" spans="1:53" ht="12.7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</row>
    <row r="22" spans="1:53" ht="12.7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</row>
    <row r="23" spans="1:53" ht="12.7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</row>
    <row r="24" spans="1:53" ht="12.7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</row>
    <row r="25" spans="1:53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</row>
    <row r="26" spans="1:53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</row>
    <row r="27" spans="1:53" ht="12.7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</row>
    <row r="28" spans="1:53" ht="12.7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</row>
    <row r="29" spans="1:53" ht="12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</row>
    <row r="30" spans="1:53" ht="12.7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</row>
    <row r="31" spans="1:53" ht="12.75">
      <c r="A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</row>
    <row r="32" spans="1:53" ht="12.7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</row>
    <row r="33" spans="1:53" ht="12.7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</row>
    <row r="34" spans="1:53" ht="12.7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</row>
    <row r="35" spans="1:53" ht="12.7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</row>
    <row r="36" spans="1:53" ht="12.7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</row>
    <row r="37" spans="1:53" ht="12.7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</row>
    <row r="38" spans="1:53" ht="12.75">
      <c r="A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</row>
    <row r="39" spans="1:53" ht="12.7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</row>
    <row r="40" spans="1:53" ht="12.7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</row>
    <row r="41" spans="1:53" ht="12.7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</row>
    <row r="42" spans="1:53" ht="12.7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</row>
    <row r="43" spans="1:53" ht="12.7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</row>
    <row r="44" spans="1:53" ht="12.7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</row>
    <row r="45" spans="1:53" ht="12.7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</row>
    <row r="46" spans="1:53" ht="12.7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</row>
    <row r="47" spans="1:53" ht="12.7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</row>
    <row r="48" spans="1:53" ht="12.7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</row>
    <row r="49" spans="1:53" ht="12.7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</row>
    <row r="50" spans="1:53" ht="12.7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</row>
    <row r="51" spans="1:53" ht="12.7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</row>
    <row r="52" spans="1:53" ht="12.7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</row>
    <row r="53" spans="1:53" ht="12.7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</row>
    <row r="54" spans="1:53" ht="12.7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</row>
    <row r="55" spans="1:53" ht="12.75">
      <c r="A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</row>
    <row r="56" spans="1:53" ht="12.7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</row>
    <row r="57" spans="1:53" ht="12.7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</row>
    <row r="58" spans="1:53" ht="12.7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</row>
    <row r="59" spans="1:53" ht="12.7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</row>
    <row r="60" spans="1:53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</row>
    <row r="61" spans="1:53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</row>
    <row r="62" spans="1:53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</row>
    <row r="63" spans="1:53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</row>
    <row r="64" spans="1:53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</row>
    <row r="65" spans="1:53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</row>
    <row r="66" spans="1:53" ht="12.7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</row>
    <row r="67" spans="1:53" ht="12.7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</row>
    <row r="68" spans="1:53" ht="12.7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</row>
    <row r="69" spans="1:53" ht="12.7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</row>
    <row r="70" spans="1:53" ht="12.7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</row>
    <row r="71" spans="1:53" ht="12.7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</row>
    <row r="72" spans="1:53" ht="12.7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</row>
    <row r="73" spans="1:53" ht="12.75">
      <c r="A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</row>
    <row r="74" spans="1:53" ht="12.75">
      <c r="A74" s="54"/>
      <c r="B74" s="54"/>
      <c r="C74" s="54"/>
      <c r="D74" s="54"/>
      <c r="R74" s="54"/>
      <c r="S74" s="54"/>
      <c r="T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</row>
    <row r="75" spans="1:53" ht="12.75">
      <c r="A75" s="54"/>
      <c r="B75" s="54"/>
      <c r="C75" s="54"/>
      <c r="D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</row>
    <row r="76" spans="1:53" ht="12.7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</row>
    <row r="77" spans="1:53" ht="12.7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</row>
    <row r="78" spans="1:53" ht="12.7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</row>
    <row r="79" spans="1:53" ht="12.7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</row>
    <row r="80" spans="1:53" ht="12.7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</row>
    <row r="81" spans="1:53" ht="12.75">
      <c r="A81" s="54"/>
      <c r="B81" s="54"/>
      <c r="C81" s="54"/>
      <c r="D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</row>
    <row r="82" spans="1:53" ht="12.75">
      <c r="A82" s="54"/>
      <c r="B82" s="54"/>
      <c r="C82" s="54"/>
      <c r="D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</row>
    <row r="83" spans="1:53" ht="12.75">
      <c r="A83" s="54"/>
      <c r="B83" s="54"/>
      <c r="C83" s="54"/>
      <c r="D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</row>
    <row r="84" spans="1:53" ht="12.7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</row>
    <row r="85" spans="1:53" ht="12.7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</row>
    <row r="86" spans="1:53" ht="12.75">
      <c r="A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</row>
    <row r="87" spans="1:53" ht="12.7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</row>
    <row r="88" spans="1:53" ht="12.7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</row>
    <row r="89" spans="1:53" ht="12.7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</row>
    <row r="90" spans="1:53" ht="12.7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</row>
    <row r="91" spans="1:53" ht="12.7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</row>
    <row r="92" spans="1:53" ht="12.7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</row>
    <row r="93" spans="1:53" ht="12.75">
      <c r="A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</row>
    <row r="94" spans="1:53" ht="12.7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</row>
    <row r="95" spans="1:53" ht="12.75">
      <c r="A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</row>
    <row r="96" spans="1:53" ht="12.7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</row>
    <row r="97" spans="1:53" ht="12.7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</row>
    <row r="98" spans="1:53" ht="12.7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</row>
    <row r="99" spans="1:53" ht="12.7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</row>
    <row r="100" spans="1:53" ht="12.7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</row>
    <row r="101" spans="1:53" ht="12.7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</row>
    <row r="102" spans="1:53" ht="12.7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</row>
    <row r="103" spans="1:53" ht="12.7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</row>
    <row r="104" spans="1:53" ht="12.75">
      <c r="A104" s="54"/>
      <c r="B104" s="54"/>
      <c r="C104" s="54"/>
      <c r="D104" s="54"/>
      <c r="Q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</row>
    <row r="105" spans="1:53" ht="12.7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</row>
    <row r="106" spans="1:53" ht="12.7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</row>
    <row r="107" spans="1:53" ht="12.7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</row>
    <row r="108" spans="1:53" ht="12.7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</row>
    <row r="109" spans="1:53" ht="12.7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</row>
    <row r="110" spans="1:53" ht="12.75">
      <c r="A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</row>
    <row r="111" spans="1:53" ht="12.7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</row>
    <row r="112" spans="1:53" ht="12.7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</row>
    <row r="113" spans="1:53" ht="12.7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</row>
    <row r="114" spans="1:53" ht="12.7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</row>
    <row r="115" spans="1:53" ht="12.7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</row>
    <row r="116" spans="1:53" ht="12.7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</row>
    <row r="117" spans="1:53" ht="12.7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</row>
    <row r="118" spans="1:53" ht="12.7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</row>
    <row r="119" spans="1:53" ht="12.7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</row>
    <row r="120" spans="1:53" ht="12.7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</row>
    <row r="121" spans="1:53" ht="12.7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</row>
    <row r="122" spans="1:53" ht="12.7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</row>
    <row r="123" spans="1:53" ht="12.75">
      <c r="A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</row>
    <row r="124" spans="1:53" ht="12.7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</row>
    <row r="125" spans="1:53" ht="12.7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</row>
    <row r="126" spans="1:53" ht="12.7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</row>
    <row r="127" spans="1:53" ht="12.7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</row>
    <row r="128" spans="1:53" ht="12.7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</row>
    <row r="129" spans="1:53" ht="12.7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</row>
    <row r="130" spans="1:53" ht="12.7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</row>
    <row r="131" spans="1:53" ht="12.75">
      <c r="A131" s="54"/>
      <c r="B131" s="54"/>
      <c r="C131" s="54"/>
      <c r="D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</row>
    <row r="132" spans="1:53" ht="12.7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</row>
    <row r="133" spans="1:53" ht="12.7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</row>
    <row r="134" spans="1:53" ht="12.75">
      <c r="A134" s="54"/>
      <c r="B134" s="54"/>
      <c r="C134" s="54"/>
      <c r="D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</row>
    <row r="135" spans="1:53" ht="12.7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</row>
    <row r="136" spans="1:53" ht="12.7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</row>
    <row r="137" spans="1:53" ht="12.7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</row>
    <row r="138" spans="1:53" ht="12.7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</row>
    <row r="139" spans="1:53" ht="12.7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</row>
    <row r="140" spans="1:53" ht="12.7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</row>
    <row r="141" spans="1:53" ht="12.7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</row>
    <row r="142" spans="1:53" ht="12.7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</row>
    <row r="143" spans="1:53" ht="12.7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</row>
    <row r="144" spans="1:53" ht="12.7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</row>
    <row r="145" spans="1:53" ht="12.7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</row>
    <row r="146" spans="1:53" ht="12.7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</row>
    <row r="147" spans="1:53" ht="12.7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</row>
    <row r="148" spans="1:53" ht="12.7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</row>
    <row r="149" spans="1:53" ht="12.7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</row>
    <row r="150" spans="1:53" ht="12.7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</row>
    <row r="151" spans="1:53" ht="12.7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</row>
    <row r="152" spans="1:53" ht="12.7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</row>
    <row r="153" spans="1:53" ht="12.7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</row>
    <row r="154" spans="1:53" ht="12.7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</row>
    <row r="155" spans="1:53" ht="12.7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</row>
    <row r="156" spans="1:53" ht="12.75">
      <c r="A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</row>
    <row r="157" spans="1:53" ht="12.7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</row>
    <row r="158" spans="1:53" ht="12.7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</row>
    <row r="159" spans="1:53" ht="12.7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</row>
    <row r="160" spans="1:53" ht="12.75">
      <c r="A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</row>
    <row r="161" spans="1:53" ht="12.7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</row>
    <row r="162" spans="1:53" ht="12.7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</row>
    <row r="163" spans="1:53" ht="12.7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</row>
    <row r="164" spans="1:53" ht="12.7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</row>
    <row r="165" spans="1:53" ht="12.7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</row>
    <row r="166" spans="1:53" ht="12.7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</row>
    <row r="167" spans="1:53" ht="12.7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</row>
    <row r="168" spans="1:53" ht="12.7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</row>
    <row r="169" spans="1:53" ht="12.7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</row>
    <row r="170" spans="1:53" ht="12.7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</row>
    <row r="171" spans="1:53" ht="12.7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</row>
    <row r="172" spans="1:53" ht="12.7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</row>
    <row r="173" spans="1:53" ht="12.7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</row>
    <row r="174" spans="1:53" ht="12.7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</row>
    <row r="175" spans="1:53" ht="12.7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</row>
    <row r="176" spans="1:53" ht="12.7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</row>
    <row r="177" spans="1:53" ht="12.7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</row>
    <row r="178" spans="1:53" ht="12.75">
      <c r="A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</row>
    <row r="179" spans="1:53" ht="12.7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</row>
    <row r="180" spans="1:53" ht="12.75">
      <c r="A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</row>
    <row r="181" spans="1:53" ht="12.7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</row>
    <row r="182" spans="1:53" ht="12.7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</row>
    <row r="183" spans="1:53" ht="12.7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</row>
    <row r="184" spans="1:53" ht="12.75">
      <c r="A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</row>
    <row r="185" spans="1:53" ht="12.7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</row>
    <row r="186" spans="1:53" ht="12.7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</row>
    <row r="187" spans="1:53" ht="12.7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</row>
    <row r="188" spans="1:53" ht="12.7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</row>
    <row r="189" spans="1:53" ht="12.7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</row>
    <row r="190" spans="1:53" ht="12.7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</row>
    <row r="191" spans="1:53" ht="12.7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</row>
    <row r="192" spans="1:53" ht="12.7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</row>
    <row r="193" spans="1:53" ht="12.75">
      <c r="A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</row>
    <row r="194" spans="1:53" ht="12.7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</row>
    <row r="195" spans="1:53" ht="12.7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</row>
    <row r="196" spans="1:53" ht="12.7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</row>
    <row r="197" spans="1:53" ht="12.7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</row>
    <row r="198" spans="1:53" ht="12.75">
      <c r="A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</row>
    <row r="199" spans="1:53" ht="12.7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</row>
    <row r="200" spans="1:53" ht="12.7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</row>
    <row r="201" spans="1:53" ht="12.75">
      <c r="A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</row>
    <row r="202" spans="1:53" ht="12.7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</row>
    <row r="203" spans="1:53" ht="12.7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</row>
    <row r="204" spans="1:53" ht="12.7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</row>
    <row r="205" spans="1:53" ht="12.7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</row>
    <row r="206" spans="1:53" ht="12.7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</row>
    <row r="207" spans="1:53" ht="12.7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</row>
    <row r="208" spans="1:53" ht="12.75">
      <c r="A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</row>
    <row r="209" spans="1:53" ht="12.7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</row>
    <row r="210" spans="1:53" ht="12.7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</row>
    <row r="211" spans="1:53" ht="12.7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</row>
    <row r="212" spans="1:53" ht="12.7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</row>
    <row r="213" spans="1:53" ht="12.7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</row>
    <row r="214" spans="1:53" ht="12.7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</row>
    <row r="215" spans="1:53" ht="12.7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</row>
    <row r="216" spans="1:53" ht="12.7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</row>
    <row r="217" spans="1:53" ht="12.7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</row>
    <row r="218" spans="1:53" ht="12.7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</row>
    <row r="219" spans="1:53" ht="12.7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</row>
    <row r="220" spans="1:53" ht="12.7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</row>
    <row r="221" spans="1:53" ht="12.75">
      <c r="A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</row>
    <row r="222" spans="1:53" ht="12.7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</row>
    <row r="223" spans="1:53" ht="12.7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</row>
    <row r="224" spans="1:53" ht="12.7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</row>
    <row r="225" spans="1:53" ht="12.75">
      <c r="A225" s="54"/>
      <c r="B225" s="54"/>
      <c r="C225" s="54"/>
      <c r="D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</row>
    <row r="226" spans="1:53" ht="12.7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</row>
    <row r="227" spans="1:53" ht="12.7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</row>
    <row r="228" spans="1:53" ht="12.75">
      <c r="A228" s="54"/>
      <c r="B228" s="54"/>
      <c r="C228" s="54"/>
      <c r="D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</row>
    <row r="229" spans="1:53" ht="12.7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</row>
    <row r="230" spans="1:53" ht="12.7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</row>
    <row r="231" spans="1:53" ht="12.7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</row>
    <row r="232" spans="1:53" ht="12.7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</row>
    <row r="233" spans="1:53" ht="12.7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</row>
    <row r="234" spans="1:53" ht="12.7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</row>
    <row r="235" spans="1:53" ht="12.7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</row>
    <row r="236" spans="1:53" ht="12.7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</row>
    <row r="237" spans="1:53" ht="12.75">
      <c r="A237" s="54"/>
      <c r="B237" s="54"/>
      <c r="C237" s="54"/>
      <c r="D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</row>
    <row r="238" spans="1:53" ht="12.75">
      <c r="A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</row>
    <row r="239" spans="1:53" ht="12.75">
      <c r="A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</row>
    <row r="240" spans="1:53" ht="12.7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</row>
    <row r="241" spans="1:53" ht="12.75">
      <c r="A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</row>
    <row r="242" spans="1:53" ht="12.75">
      <c r="A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</row>
    <row r="243" spans="1:53" ht="12.7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</row>
    <row r="244" spans="1:53" ht="12.7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</row>
    <row r="245" spans="1:53" ht="12.7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</row>
    <row r="246" spans="1:53" ht="12.75">
      <c r="A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</row>
    <row r="247" spans="1:53" ht="12.75">
      <c r="A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</row>
    <row r="248" spans="1:53" ht="12.7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</row>
    <row r="249" spans="1:53" ht="12.75">
      <c r="A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</row>
    <row r="250" spans="1:53" ht="12.7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</row>
    <row r="251" spans="1:53" ht="12.7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</row>
    <row r="252" spans="1:53" ht="12.7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</row>
    <row r="253" spans="1:53" ht="12.7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</row>
    <row r="254" spans="1:53" ht="12.7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</row>
    <row r="255" spans="1:53" ht="12.7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</row>
    <row r="256" spans="1:53" ht="12.7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</row>
    <row r="257" spans="1:53" ht="12.75">
      <c r="A257" s="54"/>
      <c r="B257" s="54"/>
      <c r="C257" s="54"/>
      <c r="D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</row>
    <row r="258" spans="1:53" ht="12.75">
      <c r="A258" s="54"/>
      <c r="B258" s="54"/>
      <c r="C258" s="54"/>
      <c r="D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</row>
    <row r="259" spans="1:53" ht="12.7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</row>
    <row r="260" spans="1:53" ht="12.7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</row>
    <row r="261" spans="1:53" ht="12.75">
      <c r="A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</row>
    <row r="262" spans="1:53" ht="12.7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</row>
    <row r="263" spans="1:53" ht="12.75">
      <c r="A263" s="54"/>
      <c r="B263" s="54"/>
      <c r="C263" s="54"/>
      <c r="D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</row>
    <row r="264" spans="1:53" ht="12.7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</row>
    <row r="265" spans="1:53" ht="12.7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</row>
    <row r="266" spans="1:53" ht="12.7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</row>
    <row r="267" spans="1:53" ht="12.7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</row>
    <row r="268" spans="1:53" ht="12.75">
      <c r="A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</row>
    <row r="269" spans="1:53" ht="12.75">
      <c r="A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</row>
    <row r="270" spans="1:53" ht="12.7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</row>
    <row r="271" spans="1:53" ht="12.7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</row>
    <row r="272" spans="1:53" ht="12.7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</row>
    <row r="273" spans="1:53" ht="12.75">
      <c r="A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</row>
    <row r="274" spans="1:53" ht="12.7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</row>
    <row r="275" spans="1:53" ht="12.7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</row>
    <row r="276" spans="1:53" ht="12.7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</row>
    <row r="277" spans="1:53" ht="12.7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</row>
    <row r="278" spans="1:53" ht="12.7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</row>
    <row r="279" spans="1:53" ht="12.7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</row>
    <row r="280" spans="1:53" ht="12.7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</row>
    <row r="281" spans="1:53" ht="12.75">
      <c r="A281" s="54"/>
      <c r="B281" s="54"/>
      <c r="C281" s="54"/>
      <c r="D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</row>
    <row r="282" spans="1:53" ht="12.75">
      <c r="A282" s="54"/>
      <c r="B282" s="54"/>
      <c r="C282" s="54"/>
      <c r="D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</row>
    <row r="283" spans="1:53" ht="12.7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</row>
    <row r="284" spans="1:53" ht="12.7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</row>
    <row r="285" spans="1:53" ht="12.7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</row>
    <row r="286" spans="1:53" ht="12.75">
      <c r="A286" s="54"/>
      <c r="B286" s="54"/>
      <c r="C286" s="54"/>
      <c r="D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</row>
    <row r="287" spans="1:53" ht="12.75">
      <c r="A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</row>
    <row r="288" spans="1:53" ht="12.7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</row>
    <row r="289" spans="1:53" ht="12.7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</row>
    <row r="290" spans="1:53" ht="12.7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</row>
    <row r="291" spans="1:53" ht="12.7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</row>
    <row r="292" spans="1:53" ht="12.7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</row>
    <row r="293" spans="1:53" ht="12.7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</row>
    <row r="294" spans="1:53" ht="12.7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</row>
    <row r="295" spans="1:53" ht="12.7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</row>
    <row r="296" spans="1:53" ht="12.7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</row>
    <row r="297" spans="1:53" ht="12.7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</row>
    <row r="298" spans="1:53" ht="12.7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</row>
    <row r="299" spans="1:53" ht="12.7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</row>
    <row r="300" spans="1:53" ht="12.7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</row>
    <row r="301" spans="1:53" ht="12.7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</row>
    <row r="302" spans="1:53" ht="12.75">
      <c r="A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</row>
    <row r="303" spans="1:53" ht="12.7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</row>
    <row r="304" spans="1:53" ht="12.7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</row>
    <row r="305" spans="1:53" ht="12.7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</row>
  </sheetData>
  <sheetProtection password="CC4F" sheet="1" objects="1" scenarios="1" selectLockedCell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7"/>
  <dimension ref="A1:BI279"/>
  <sheetViews>
    <sheetView workbookViewId="0" topLeftCell="AV1">
      <selection activeCell="BB1" sqref="BB1"/>
    </sheetView>
  </sheetViews>
  <sheetFormatPr defaultColWidth="9.140625" defaultRowHeight="12.75"/>
  <cols>
    <col min="1" max="1" width="7.7109375" style="57" bestFit="1" customWidth="1"/>
    <col min="2" max="2" width="8.7109375" style="57" bestFit="1" customWidth="1"/>
    <col min="3" max="3" width="13.140625" style="57" bestFit="1" customWidth="1"/>
    <col min="4" max="4" width="7.8515625" style="57" bestFit="1" customWidth="1"/>
    <col min="5" max="5" width="11.421875" style="57" bestFit="1" customWidth="1"/>
    <col min="6" max="6" width="11.7109375" style="57" bestFit="1" customWidth="1"/>
    <col min="7" max="7" width="8.00390625" style="57" bestFit="1" customWidth="1"/>
    <col min="8" max="8" width="11.57421875" style="57" bestFit="1" customWidth="1"/>
    <col min="9" max="9" width="9.00390625" style="57" bestFit="1" customWidth="1"/>
    <col min="10" max="10" width="8.8515625" style="57" bestFit="1" customWidth="1"/>
    <col min="11" max="11" width="7.8515625" style="57" bestFit="1" customWidth="1"/>
    <col min="12" max="12" width="7.7109375" style="57" bestFit="1" customWidth="1"/>
    <col min="13" max="13" width="8.57421875" style="57" bestFit="1" customWidth="1"/>
    <col min="14" max="14" width="10.7109375" style="57" bestFit="1" customWidth="1"/>
    <col min="15" max="15" width="15.28125" style="57" bestFit="1" customWidth="1"/>
    <col min="16" max="16" width="9.8515625" style="57" bestFit="1" customWidth="1"/>
    <col min="17" max="17" width="13.57421875" style="57" bestFit="1" customWidth="1"/>
    <col min="18" max="18" width="13.8515625" style="57" bestFit="1" customWidth="1"/>
    <col min="19" max="19" width="10.00390625" style="57" bestFit="1" customWidth="1"/>
    <col min="20" max="20" width="13.7109375" style="57" bestFit="1" customWidth="1"/>
    <col min="21" max="21" width="11.00390625" style="57" bestFit="1" customWidth="1"/>
    <col min="22" max="22" width="10.8515625" style="57" bestFit="1" customWidth="1"/>
    <col min="23" max="23" width="9.8515625" style="57" bestFit="1" customWidth="1"/>
    <col min="24" max="24" width="9.7109375" style="57" bestFit="1" customWidth="1"/>
    <col min="25" max="25" width="10.57421875" style="57" bestFit="1" customWidth="1"/>
    <col min="26" max="26" width="14.7109375" style="57" bestFit="1" customWidth="1"/>
    <col min="27" max="27" width="19.28125" style="57" bestFit="1" customWidth="1"/>
    <col min="28" max="28" width="13.8515625" style="57" bestFit="1" customWidth="1"/>
    <col min="29" max="29" width="17.57421875" style="57" bestFit="1" customWidth="1"/>
    <col min="30" max="30" width="17.8515625" style="57" bestFit="1" customWidth="1"/>
    <col min="31" max="31" width="14.00390625" style="57" bestFit="1" customWidth="1"/>
    <col min="32" max="32" width="17.7109375" style="57" bestFit="1" customWidth="1"/>
    <col min="33" max="33" width="15.00390625" style="57" bestFit="1" customWidth="1"/>
    <col min="34" max="34" width="14.8515625" style="57" bestFit="1" customWidth="1"/>
    <col min="35" max="35" width="13.8515625" style="57" bestFit="1" customWidth="1"/>
    <col min="36" max="36" width="13.7109375" style="57" bestFit="1" customWidth="1"/>
    <col min="37" max="37" width="14.57421875" style="57" bestFit="1" customWidth="1"/>
    <col min="38" max="38" width="11.00390625" style="57" bestFit="1" customWidth="1"/>
    <col min="39" max="39" width="15.57421875" style="57" bestFit="1" customWidth="1"/>
    <col min="40" max="40" width="10.140625" style="57" bestFit="1" customWidth="1"/>
    <col min="41" max="41" width="13.8515625" style="57" bestFit="1" customWidth="1"/>
    <col min="42" max="42" width="14.140625" style="57" bestFit="1" customWidth="1"/>
    <col min="43" max="43" width="10.28125" style="57" bestFit="1" customWidth="1"/>
    <col min="44" max="44" width="14.00390625" style="57" bestFit="1" customWidth="1"/>
    <col min="45" max="45" width="11.28125" style="57" bestFit="1" customWidth="1"/>
    <col min="46" max="46" width="11.140625" style="57" bestFit="1" customWidth="1"/>
    <col min="47" max="47" width="10.140625" style="57" bestFit="1" customWidth="1"/>
    <col min="48" max="48" width="10.00390625" style="57" bestFit="1" customWidth="1"/>
    <col min="49" max="49" width="10.8515625" style="57" bestFit="1" customWidth="1"/>
    <col min="50" max="50" width="14.7109375" style="57" bestFit="1" customWidth="1"/>
    <col min="51" max="51" width="10.140625" style="57" bestFit="1" customWidth="1"/>
    <col min="52" max="52" width="11.7109375" style="57" customWidth="1"/>
    <col min="53" max="53" width="11.8515625" style="57" customWidth="1"/>
    <col min="54" max="54" width="10.421875" style="57" customWidth="1"/>
    <col min="55" max="55" width="10.7109375" style="57" customWidth="1"/>
    <col min="56" max="56" width="10.28125" style="57" customWidth="1"/>
    <col min="57" max="57" width="10.421875" style="57" customWidth="1"/>
    <col min="58" max="58" width="10.140625" style="57" customWidth="1"/>
    <col min="59" max="59" width="10.57421875" style="57" customWidth="1"/>
    <col min="60" max="60" width="10.7109375" style="57" customWidth="1"/>
    <col min="61" max="61" width="14.00390625" style="57" customWidth="1"/>
    <col min="62" max="16384" width="9.140625" style="57" customWidth="1"/>
  </cols>
  <sheetData>
    <row r="1" spans="1:61" s="53" customFormat="1" ht="15.75">
      <c r="A1" s="52" t="s">
        <v>740</v>
      </c>
      <c r="B1" s="52" t="s">
        <v>769</v>
      </c>
      <c r="C1" s="52" t="s">
        <v>770</v>
      </c>
      <c r="D1" s="52" t="s">
        <v>771</v>
      </c>
      <c r="E1" s="52" t="s">
        <v>772</v>
      </c>
      <c r="F1" s="52" t="s">
        <v>773</v>
      </c>
      <c r="G1" s="52" t="s">
        <v>774</v>
      </c>
      <c r="H1" s="52" t="s">
        <v>775</v>
      </c>
      <c r="I1" s="52" t="s">
        <v>776</v>
      </c>
      <c r="J1" s="52" t="s">
        <v>777</v>
      </c>
      <c r="K1" s="52" t="s">
        <v>778</v>
      </c>
      <c r="L1" s="52" t="s">
        <v>779</v>
      </c>
      <c r="M1" s="52" t="s">
        <v>780</v>
      </c>
      <c r="N1" s="52" t="s">
        <v>781</v>
      </c>
      <c r="O1" s="52" t="s">
        <v>782</v>
      </c>
      <c r="P1" s="52" t="s">
        <v>783</v>
      </c>
      <c r="Q1" s="52" t="s">
        <v>784</v>
      </c>
      <c r="R1" s="52" t="s">
        <v>785</v>
      </c>
      <c r="S1" s="52" t="s">
        <v>786</v>
      </c>
      <c r="T1" s="52" t="s">
        <v>787</v>
      </c>
      <c r="U1" s="52" t="s">
        <v>788</v>
      </c>
      <c r="V1" s="52" t="s">
        <v>789</v>
      </c>
      <c r="W1" s="52" t="s">
        <v>790</v>
      </c>
      <c r="X1" s="52" t="s">
        <v>791</v>
      </c>
      <c r="Y1" s="52" t="s">
        <v>792</v>
      </c>
      <c r="Z1" s="52" t="s">
        <v>793</v>
      </c>
      <c r="AA1" s="52" t="s">
        <v>794</v>
      </c>
      <c r="AB1" s="52" t="s">
        <v>795</v>
      </c>
      <c r="AC1" s="52" t="s">
        <v>796</v>
      </c>
      <c r="AD1" s="52" t="s">
        <v>797</v>
      </c>
      <c r="AE1" s="52" t="s">
        <v>798</v>
      </c>
      <c r="AF1" s="52" t="s">
        <v>799</v>
      </c>
      <c r="AG1" s="52" t="s">
        <v>800</v>
      </c>
      <c r="AH1" s="52" t="s">
        <v>801</v>
      </c>
      <c r="AI1" s="52" t="s">
        <v>802</v>
      </c>
      <c r="AJ1" s="52" t="s">
        <v>803</v>
      </c>
      <c r="AK1" s="52" t="s">
        <v>804</v>
      </c>
      <c r="AL1" s="52" t="s">
        <v>805</v>
      </c>
      <c r="AM1" s="52" t="s">
        <v>806</v>
      </c>
      <c r="AN1" s="52" t="s">
        <v>807</v>
      </c>
      <c r="AO1" s="52" t="s">
        <v>808</v>
      </c>
      <c r="AP1" s="52" t="s">
        <v>809</v>
      </c>
      <c r="AQ1" s="52" t="s">
        <v>810</v>
      </c>
      <c r="AR1" s="52" t="s">
        <v>811</v>
      </c>
      <c r="AS1" s="52" t="s">
        <v>812</v>
      </c>
      <c r="AT1" s="52" t="s">
        <v>813</v>
      </c>
      <c r="AU1" s="52" t="s">
        <v>814</v>
      </c>
      <c r="AV1" s="52" t="s">
        <v>815</v>
      </c>
      <c r="AW1" s="52" t="s">
        <v>816</v>
      </c>
      <c r="AX1" s="52" t="s">
        <v>1016</v>
      </c>
      <c r="AY1" s="52" t="s">
        <v>1005</v>
      </c>
      <c r="AZ1" s="52" t="s">
        <v>1006</v>
      </c>
      <c r="BA1" s="52" t="s">
        <v>1007</v>
      </c>
      <c r="BB1" s="52" t="s">
        <v>1008</v>
      </c>
      <c r="BC1" s="52" t="s">
        <v>1009</v>
      </c>
      <c r="BD1" s="52" t="s">
        <v>1010</v>
      </c>
      <c r="BE1" s="52" t="s">
        <v>1011</v>
      </c>
      <c r="BF1" s="52" t="s">
        <v>1012</v>
      </c>
      <c r="BG1" s="52" t="s">
        <v>1013</v>
      </c>
      <c r="BH1" s="52" t="s">
        <v>1014</v>
      </c>
      <c r="BI1" s="52" t="s">
        <v>1015</v>
      </c>
    </row>
    <row r="2" spans="1:61" ht="12.75">
      <c r="A2" s="54">
        <f>Dati_generali!A2</f>
        <v>0</v>
      </c>
      <c r="B2" s="55">
        <f>IF('2009'!D82=TRUE,-1,0)</f>
        <v>0</v>
      </c>
      <c r="C2" s="55">
        <f>IF('2009'!D83=TRUE,-1,0)</f>
        <v>0</v>
      </c>
      <c r="D2" s="55">
        <f>IF('2009'!$D84=TRUE,-1,0)</f>
        <v>0</v>
      </c>
      <c r="E2" s="55">
        <f>IF('2009'!D85=TRUE,-1,0)</f>
        <v>0</v>
      </c>
      <c r="F2" s="55">
        <f>IF('2009'!$D86=TRUE,-1,0)</f>
        <v>0</v>
      </c>
      <c r="G2" s="55">
        <f>IF('2009'!$D87=TRUE,-1,0)</f>
        <v>0</v>
      </c>
      <c r="H2" s="55">
        <f>IF('2009'!$D88=TRUE,-1,0)</f>
        <v>0</v>
      </c>
      <c r="I2" s="55">
        <f>IF('2009'!$D89=TRUE,-1,0)</f>
        <v>0</v>
      </c>
      <c r="J2" s="55">
        <f>IF('2009'!$D90=TRUE,-1,0)</f>
        <v>0</v>
      </c>
      <c r="K2" s="55">
        <f>IF('2009'!$D91=TRUE,-1,0)</f>
        <v>0</v>
      </c>
      <c r="L2" s="55">
        <f>IF('2009'!$D92=TRUE,-1,0)</f>
        <v>0</v>
      </c>
      <c r="M2" s="55">
        <f>IF('2009'!$D93=TRUE,-1,0)</f>
        <v>0</v>
      </c>
      <c r="N2" s="82">
        <f>'2009'!$H82</f>
        <v>0</v>
      </c>
      <c r="O2" s="82">
        <f>'2009'!$H83</f>
        <v>0</v>
      </c>
      <c r="P2" s="82">
        <f>'2009'!$H84</f>
        <v>0</v>
      </c>
      <c r="Q2" s="82">
        <f>'2009'!$H85</f>
        <v>0</v>
      </c>
      <c r="R2" s="56">
        <f>'2009'!$H86</f>
        <v>0</v>
      </c>
      <c r="S2" s="56">
        <f>'2009'!$H87</f>
        <v>0</v>
      </c>
      <c r="T2" s="56">
        <f>'2009'!$H88</f>
        <v>0</v>
      </c>
      <c r="U2" s="56">
        <f>'2009'!$H89</f>
        <v>0</v>
      </c>
      <c r="V2" s="56">
        <f>'2009'!$H90</f>
        <v>0</v>
      </c>
      <c r="W2" s="56">
        <f>'2009'!$H91</f>
        <v>0</v>
      </c>
      <c r="X2" s="56">
        <f>'2009'!$H92</f>
        <v>0</v>
      </c>
      <c r="Y2" s="84">
        <f>'2009'!$H93</f>
        <v>0</v>
      </c>
      <c r="Z2" s="60">
        <f>'2009'!$L82</f>
        <v>0</v>
      </c>
      <c r="AA2" s="60">
        <f>'2009'!$L83</f>
        <v>0</v>
      </c>
      <c r="AB2" s="60">
        <f>'2009'!$L84</f>
        <v>0</v>
      </c>
      <c r="AC2" s="60">
        <f>'2009'!$L85</f>
        <v>0</v>
      </c>
      <c r="AD2" s="60">
        <f>'2009'!$L86</f>
        <v>0</v>
      </c>
      <c r="AE2" s="60">
        <f>'2009'!$L87</f>
        <v>0</v>
      </c>
      <c r="AF2" s="60">
        <f>'2009'!$L88</f>
        <v>0</v>
      </c>
      <c r="AG2" s="60">
        <f>'2009'!$L89</f>
        <v>0</v>
      </c>
      <c r="AH2" s="60">
        <f>'2009'!$L90</f>
        <v>0</v>
      </c>
      <c r="AI2" s="60">
        <f>'2009'!$L91</f>
        <v>0</v>
      </c>
      <c r="AJ2" s="60">
        <f>'2009'!$L92</f>
        <v>0</v>
      </c>
      <c r="AK2" s="60">
        <f>'2009'!$L93</f>
        <v>0</v>
      </c>
      <c r="AL2" s="83">
        <f>'2009'!$O82</f>
        <v>0</v>
      </c>
      <c r="AM2" s="83">
        <f>'2009'!$O83</f>
        <v>0</v>
      </c>
      <c r="AN2" s="83">
        <f>'2009'!$O84</f>
        <v>0</v>
      </c>
      <c r="AO2" s="83">
        <f>'2009'!$O85</f>
        <v>0</v>
      </c>
      <c r="AP2" s="83">
        <f>'2009'!$O86</f>
        <v>0</v>
      </c>
      <c r="AQ2" s="83">
        <f>'2009'!$O87</f>
        <v>0</v>
      </c>
      <c r="AR2" s="83">
        <f>'2009'!$O88</f>
        <v>0</v>
      </c>
      <c r="AS2" s="83">
        <f>'2009'!$O89</f>
        <v>0</v>
      </c>
      <c r="AT2" s="83">
        <f>'2009'!$O90</f>
        <v>0</v>
      </c>
      <c r="AU2" s="83">
        <f>'2009'!$O91</f>
        <v>0</v>
      </c>
      <c r="AV2" s="83">
        <f>'2009'!$O92</f>
        <v>0</v>
      </c>
      <c r="AW2" s="83">
        <f>'2009'!$O93</f>
        <v>0</v>
      </c>
      <c r="AX2" s="60">
        <f>'2009'!$F82</f>
        <v>0</v>
      </c>
      <c r="AY2" s="60">
        <f>'2009'!$F83</f>
        <v>0</v>
      </c>
      <c r="AZ2" s="60">
        <f>'2009'!$F84</f>
        <v>0</v>
      </c>
      <c r="BA2" s="60">
        <f>'2009'!$F85</f>
        <v>0</v>
      </c>
      <c r="BB2" s="60">
        <f>'2009'!$F86</f>
        <v>0</v>
      </c>
      <c r="BC2" s="60">
        <f>'2009'!$F87</f>
        <v>0</v>
      </c>
      <c r="BD2" s="60">
        <f>'2009'!$F88</f>
        <v>0</v>
      </c>
      <c r="BE2" s="60">
        <f>'2009'!$F89</f>
        <v>0</v>
      </c>
      <c r="BF2" s="60">
        <f>'2009'!$F90</f>
        <v>0</v>
      </c>
      <c r="BG2" s="60">
        <f>'2009'!$F91</f>
        <v>0</v>
      </c>
      <c r="BH2" s="60">
        <f>'2009'!$F92</f>
        <v>0</v>
      </c>
      <c r="BI2" s="60">
        <f>'2009'!$F93</f>
        <v>0</v>
      </c>
    </row>
    <row r="3" spans="1:49" ht="12.7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S3" s="59"/>
      <c r="T3" s="59"/>
      <c r="Y3" s="59"/>
      <c r="AE3" s="60"/>
      <c r="AF3" s="60"/>
      <c r="AK3" s="60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</row>
    <row r="4" spans="1:49" ht="12.7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Z4" s="60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</row>
    <row r="5" spans="1:49" ht="12.7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Q5" s="59"/>
      <c r="S5" s="59"/>
      <c r="T5" s="59"/>
      <c r="X5" s="59"/>
      <c r="Y5" s="59"/>
      <c r="Z5" s="60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</row>
    <row r="6" spans="1:49" ht="12.7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Q6" s="59"/>
      <c r="R6" s="59"/>
      <c r="S6" s="59"/>
      <c r="T6" s="59"/>
      <c r="U6" s="59"/>
      <c r="V6" s="59"/>
      <c r="W6" s="59"/>
      <c r="Y6" s="59"/>
      <c r="Z6" s="60"/>
      <c r="AA6" s="60"/>
      <c r="AC6" s="60"/>
      <c r="AD6" s="60"/>
      <c r="AE6" s="60"/>
      <c r="AF6" s="60"/>
      <c r="AG6" s="60"/>
      <c r="AH6" s="60"/>
      <c r="AI6" s="60"/>
      <c r="AK6" s="60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</row>
    <row r="7" spans="1:49" ht="12.7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Q7" s="59"/>
      <c r="S7" s="59"/>
      <c r="T7" s="59"/>
      <c r="V7" s="59"/>
      <c r="W7" s="59"/>
      <c r="Z7" s="60"/>
      <c r="AC7" s="60"/>
      <c r="AE7" s="60"/>
      <c r="AF7" s="60"/>
      <c r="AH7" s="60"/>
      <c r="AI7" s="60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</row>
    <row r="8" spans="1:49" ht="12.7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</row>
    <row r="9" spans="1:49" ht="12.7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</row>
    <row r="10" spans="1:49" ht="12.7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V10" s="59"/>
      <c r="W10" s="59"/>
      <c r="Y10" s="59"/>
      <c r="Z10" s="60"/>
      <c r="AA10" s="60"/>
      <c r="AB10" s="60"/>
      <c r="AC10" s="60"/>
      <c r="AD10" s="60"/>
      <c r="AE10" s="60"/>
      <c r="AF10" s="60"/>
      <c r="AJ10" s="177" t="s">
        <v>970</v>
      </c>
      <c r="AL10" s="58"/>
      <c r="AN10" s="58"/>
      <c r="AO10" s="58"/>
      <c r="AP10" s="58"/>
      <c r="AQ10" s="58"/>
      <c r="AR10" s="58"/>
      <c r="AS10" s="58"/>
      <c r="AT10" s="58"/>
      <c r="AU10" s="58"/>
      <c r="AW10" s="58"/>
    </row>
    <row r="11" spans="1:49" ht="12.7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P11" s="59"/>
      <c r="Q11" s="59"/>
      <c r="S11" s="59"/>
      <c r="T11" s="59"/>
      <c r="W11" s="59"/>
      <c r="Y11" s="59"/>
      <c r="AB11" s="60"/>
      <c r="AC11" s="60"/>
      <c r="AE11" s="60"/>
      <c r="AF11" s="60"/>
      <c r="AI11" s="60"/>
      <c r="AK11" s="60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</row>
    <row r="12" spans="1:49" ht="12.7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O12" s="59"/>
      <c r="P12" s="59"/>
      <c r="Q12" s="59"/>
      <c r="S12" s="59"/>
      <c r="T12" s="59"/>
      <c r="V12" s="59"/>
      <c r="Y12" s="59"/>
      <c r="AA12" s="60"/>
      <c r="AB12" s="60"/>
      <c r="AC12" s="60"/>
      <c r="AE12" s="60"/>
      <c r="AF12" s="60"/>
      <c r="AH12" s="60"/>
      <c r="AK12" s="60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</row>
    <row r="13" spans="1:49" ht="12.7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O13" s="59"/>
      <c r="P13" s="59"/>
      <c r="Q13" s="59"/>
      <c r="S13" s="59"/>
      <c r="T13" s="59"/>
      <c r="V13" s="59"/>
      <c r="W13" s="59"/>
      <c r="Y13" s="59"/>
      <c r="AA13" s="60"/>
      <c r="AB13" s="60"/>
      <c r="AC13" s="60"/>
      <c r="AE13" s="60"/>
      <c r="AF13" s="60"/>
      <c r="AH13" s="60"/>
      <c r="AI13" s="60"/>
      <c r="AK13" s="60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</row>
    <row r="14" spans="1:49" ht="12.7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P14" s="59"/>
      <c r="Q14" s="59"/>
      <c r="S14" s="59"/>
      <c r="T14" s="59"/>
      <c r="Y14" s="59"/>
      <c r="Z14" s="60"/>
      <c r="AB14" s="60"/>
      <c r="AC14" s="60"/>
      <c r="AE14" s="60"/>
      <c r="AF14" s="60"/>
      <c r="AK14" s="60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</row>
    <row r="15" spans="1:49" ht="12.75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O15" s="59"/>
      <c r="P15" s="59"/>
      <c r="Q15" s="59"/>
      <c r="S15" s="59"/>
      <c r="T15" s="59"/>
      <c r="V15" s="59"/>
      <c r="W15" s="59"/>
      <c r="X15" s="59"/>
      <c r="Y15" s="59"/>
      <c r="AB15" s="60"/>
      <c r="AC15" s="60"/>
      <c r="AE15" s="60"/>
      <c r="AF15" s="60"/>
      <c r="AH15" s="60"/>
      <c r="AI15" s="60"/>
      <c r="AJ15" s="60"/>
      <c r="AK15" s="60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</row>
    <row r="16" spans="1:49" ht="12.75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</row>
    <row r="17" spans="1:49" ht="12.7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</row>
    <row r="18" spans="1:49" ht="12.7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Q18" s="59"/>
      <c r="S18" s="59"/>
      <c r="T18" s="59"/>
      <c r="Y18" s="59"/>
      <c r="AC18" s="60"/>
      <c r="AE18" s="60"/>
      <c r="AF18" s="60"/>
      <c r="AK18" s="60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</row>
    <row r="19" spans="1:49" ht="12.7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</row>
    <row r="20" spans="1:49" ht="12.7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Q20" s="59"/>
      <c r="R20" s="59"/>
      <c r="S20" s="59"/>
      <c r="T20" s="59"/>
      <c r="U20" s="59"/>
      <c r="W20" s="59"/>
      <c r="Z20" s="60"/>
      <c r="AA20" s="60"/>
      <c r="AC20" s="60"/>
      <c r="AD20" s="60"/>
      <c r="AE20" s="60"/>
      <c r="AF20" s="60"/>
      <c r="AG20" s="60"/>
      <c r="AI20" s="60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</row>
    <row r="21" spans="1:49" ht="12.7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Q21" s="59"/>
      <c r="S21" s="59"/>
      <c r="T21" s="59"/>
      <c r="W21" s="59"/>
      <c r="Y21" s="59"/>
      <c r="Z21" s="60"/>
      <c r="AC21" s="60"/>
      <c r="AE21" s="60"/>
      <c r="AF21" s="60"/>
      <c r="AI21" s="60"/>
      <c r="AK21" s="60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</row>
    <row r="22" spans="1:49" ht="12.7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Z22" s="60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</row>
    <row r="23" spans="1:49" ht="12.7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O23" s="59"/>
      <c r="P23" s="59"/>
      <c r="Q23" s="59"/>
      <c r="S23" s="59"/>
      <c r="T23" s="59"/>
      <c r="W23" s="59"/>
      <c r="Y23" s="59"/>
      <c r="AA23" s="60"/>
      <c r="AB23" s="60"/>
      <c r="AC23" s="60"/>
      <c r="AE23" s="60"/>
      <c r="AF23" s="60"/>
      <c r="AK23" s="60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</row>
    <row r="24" spans="1:49" ht="12.7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</row>
    <row r="25" spans="1:49" ht="12.7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Z25" s="60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</row>
    <row r="26" spans="1:49" ht="12.7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V26" s="59"/>
      <c r="W26" s="59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</row>
    <row r="27" spans="1:49" ht="12.7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Z27" s="60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</row>
    <row r="28" spans="1:49" ht="12.7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Q28" s="59"/>
      <c r="S28" s="59"/>
      <c r="T28" s="59"/>
      <c r="V28" s="59"/>
      <c r="Y28" s="59"/>
      <c r="AC28" s="60"/>
      <c r="AE28" s="60"/>
      <c r="AF28" s="60"/>
      <c r="AH28" s="60"/>
      <c r="AK28" s="60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</row>
    <row r="29" spans="1:49" ht="12.7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Q29" s="59"/>
      <c r="S29" s="59"/>
      <c r="T29" s="59"/>
      <c r="V29" s="59"/>
      <c r="Y29" s="59"/>
      <c r="AC29" s="60"/>
      <c r="AE29" s="60"/>
      <c r="AF29" s="60"/>
      <c r="AH29" s="60"/>
      <c r="AK29" s="60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</row>
    <row r="30" spans="1:49" ht="12.7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O30" s="59"/>
      <c r="P30" s="59"/>
      <c r="R30" s="59"/>
      <c r="V30" s="59"/>
      <c r="W30" s="59"/>
      <c r="X30" s="59"/>
      <c r="Y30" s="59"/>
      <c r="AA30" s="60"/>
      <c r="AB30" s="60"/>
      <c r="AD30" s="60"/>
      <c r="AH30" s="60"/>
      <c r="AI30" s="60"/>
      <c r="AJ30" s="60"/>
      <c r="AK30" s="60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</row>
    <row r="31" spans="1:49" ht="12.7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</row>
    <row r="32" spans="1:49" ht="12.7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</row>
    <row r="33" spans="1:49" ht="12.7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</row>
    <row r="34" spans="1:49" ht="12.7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O34" s="59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</row>
    <row r="35" spans="1:49" ht="12.7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P35" s="59"/>
      <c r="Q35" s="59"/>
      <c r="S35" s="59"/>
      <c r="T35" s="59"/>
      <c r="Y35" s="59"/>
      <c r="AB35" s="60"/>
      <c r="AC35" s="60"/>
      <c r="AE35" s="60"/>
      <c r="AF35" s="60"/>
      <c r="AK35" s="60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</row>
    <row r="36" spans="1:49" ht="12.7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</row>
    <row r="37" spans="1:49" ht="12.7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</row>
    <row r="38" spans="1:49" ht="12.7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AB38" s="60"/>
      <c r="AC38" s="60"/>
      <c r="AE38" s="60"/>
      <c r="AF38" s="60"/>
      <c r="AK38" s="60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</row>
    <row r="39" spans="1:49" ht="12.7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O39" s="59"/>
      <c r="P39" s="59"/>
      <c r="Q39" s="59"/>
      <c r="S39" s="59"/>
      <c r="T39" s="59"/>
      <c r="U39" s="59"/>
      <c r="V39" s="59"/>
      <c r="Y39" s="59"/>
      <c r="AA39" s="60"/>
      <c r="AB39" s="60"/>
      <c r="AC39" s="60"/>
      <c r="AE39" s="60"/>
      <c r="AF39" s="60"/>
      <c r="AG39" s="60"/>
      <c r="AH39" s="60"/>
      <c r="AK39" s="60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</row>
    <row r="40" spans="1:49" ht="12.7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W40" s="59"/>
      <c r="Y40" s="59"/>
      <c r="Z40" s="60"/>
      <c r="AA40" s="60"/>
      <c r="AB40" s="60"/>
      <c r="AC40" s="60"/>
      <c r="AD40" s="60"/>
      <c r="AE40" s="60"/>
      <c r="AF40" s="60"/>
      <c r="AI40" s="60"/>
      <c r="AK40" s="60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</row>
    <row r="41" spans="1:49" ht="12.7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O41" s="59"/>
      <c r="P41" s="59"/>
      <c r="Q41" s="59"/>
      <c r="R41" s="59"/>
      <c r="S41" s="59"/>
      <c r="T41" s="59"/>
      <c r="Y41" s="59"/>
      <c r="AA41" s="60"/>
      <c r="AB41" s="60"/>
      <c r="AC41" s="60"/>
      <c r="AD41" s="60"/>
      <c r="AE41" s="60"/>
      <c r="AF41" s="60"/>
      <c r="AK41" s="60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</row>
    <row r="42" spans="1:49" ht="12.7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P42" s="59"/>
      <c r="Q42" s="59"/>
      <c r="R42" s="59"/>
      <c r="S42" s="59"/>
      <c r="T42" s="59"/>
      <c r="U42" s="59"/>
      <c r="V42" s="59"/>
      <c r="Y42" s="59"/>
      <c r="AB42" s="60"/>
      <c r="AC42" s="60"/>
      <c r="AD42" s="60"/>
      <c r="AE42" s="60"/>
      <c r="AF42" s="60"/>
      <c r="AH42" s="60"/>
      <c r="AK42" s="60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</row>
    <row r="43" spans="1:49" ht="12.7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</row>
    <row r="44" spans="1:49" ht="12.7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</row>
    <row r="45" spans="1:49" ht="12.7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O45" s="59"/>
      <c r="Q45" s="59"/>
      <c r="S45" s="59"/>
      <c r="T45" s="59"/>
      <c r="W45" s="59"/>
      <c r="AA45" s="60"/>
      <c r="AC45" s="60"/>
      <c r="AE45" s="60"/>
      <c r="AF45" s="60"/>
      <c r="AI45" s="60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</row>
    <row r="46" spans="1:49" ht="12.7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</row>
    <row r="47" spans="1:49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Q47" s="59"/>
      <c r="S47" s="59"/>
      <c r="T47" s="59"/>
      <c r="V47" s="59"/>
      <c r="Y47" s="59"/>
      <c r="AC47" s="60"/>
      <c r="AE47" s="60"/>
      <c r="AF47" s="60"/>
      <c r="AH47" s="60"/>
      <c r="AK47" s="60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</row>
    <row r="48" spans="1:49" ht="12.7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S48" s="59"/>
      <c r="T48" s="59"/>
      <c r="V48" s="59"/>
      <c r="W48" s="59"/>
      <c r="X48" s="59"/>
      <c r="Y48" s="59"/>
      <c r="Z48" s="60"/>
      <c r="AA48" s="60"/>
      <c r="AB48" s="60"/>
      <c r="AC48" s="60"/>
      <c r="AE48" s="60"/>
      <c r="AF48" s="60"/>
      <c r="AH48" s="60"/>
      <c r="AI48" s="60"/>
      <c r="AJ48" s="60"/>
      <c r="AK48" s="60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</row>
    <row r="49" spans="1:49" ht="12.7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O49" s="59"/>
      <c r="P49" s="59"/>
      <c r="Q49" s="59"/>
      <c r="S49" s="59"/>
      <c r="T49" s="59"/>
      <c r="Y49" s="59"/>
      <c r="AA49" s="60"/>
      <c r="AB49" s="60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</row>
    <row r="50" spans="1:49" ht="12.7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Q50" s="59"/>
      <c r="S50" s="59"/>
      <c r="T50" s="59"/>
      <c r="X50" s="59"/>
      <c r="AC50" s="60"/>
      <c r="AE50" s="60"/>
      <c r="AF50" s="60"/>
      <c r="AJ50" s="60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</row>
    <row r="51" spans="1:49" ht="12.7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P51" s="59"/>
      <c r="Q51" s="59"/>
      <c r="R51" s="59"/>
      <c r="S51" s="59"/>
      <c r="T51" s="59"/>
      <c r="V51" s="59"/>
      <c r="W51" s="59"/>
      <c r="Y51" s="59"/>
      <c r="AB51" s="60"/>
      <c r="AC51" s="60"/>
      <c r="AD51" s="60"/>
      <c r="AE51" s="60"/>
      <c r="AF51" s="60"/>
      <c r="AH51" s="60"/>
      <c r="AI51" s="60"/>
      <c r="AK51" s="60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</row>
    <row r="52" spans="1:49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P52" s="59"/>
      <c r="Q52" s="59"/>
      <c r="R52" s="59"/>
      <c r="S52" s="59"/>
      <c r="T52" s="59"/>
      <c r="V52" s="59"/>
      <c r="W52" s="59"/>
      <c r="Y52" s="59"/>
      <c r="AB52" s="60"/>
      <c r="AC52" s="60"/>
      <c r="AD52" s="60"/>
      <c r="AE52" s="60"/>
      <c r="AF52" s="60"/>
      <c r="AH52" s="60"/>
      <c r="AI52" s="60"/>
      <c r="AK52" s="60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</row>
    <row r="53" spans="1:49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</row>
    <row r="54" spans="1:49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O54" s="59"/>
      <c r="Q54" s="59"/>
      <c r="S54" s="59"/>
      <c r="T54" s="59"/>
      <c r="V54" s="59"/>
      <c r="W54" s="59"/>
      <c r="Y54" s="59"/>
      <c r="AA54" s="60"/>
      <c r="AC54" s="60"/>
      <c r="AE54" s="60"/>
      <c r="AF54" s="60"/>
      <c r="AH54" s="60"/>
      <c r="AI54" s="60"/>
      <c r="AK54" s="60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</row>
    <row r="55" spans="1:49" ht="12.7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O55" s="59"/>
      <c r="S55" s="59"/>
      <c r="T55" s="59"/>
      <c r="W55" s="59"/>
      <c r="AA55" s="60"/>
      <c r="AE55" s="60"/>
      <c r="AF55" s="60"/>
      <c r="AI55" s="60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</row>
    <row r="56" spans="1:49" ht="12.7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P56" s="59"/>
      <c r="Q56" s="59"/>
      <c r="R56" s="59"/>
      <c r="S56" s="59"/>
      <c r="T56" s="59"/>
      <c r="V56" s="59"/>
      <c r="Y56" s="59"/>
      <c r="AB56" s="60"/>
      <c r="AC56" s="60"/>
      <c r="AD56" s="60"/>
      <c r="AE56" s="60"/>
      <c r="AF56" s="60"/>
      <c r="AK56" s="60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</row>
    <row r="57" spans="1:49" ht="12.7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</row>
    <row r="58" spans="1:49" ht="12.7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P58" s="59"/>
      <c r="Q58" s="59"/>
      <c r="S58" s="59"/>
      <c r="T58" s="59"/>
      <c r="AB58" s="60"/>
      <c r="AC58" s="60"/>
      <c r="AE58" s="60"/>
      <c r="AF58" s="60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</row>
    <row r="59" spans="1:49" ht="12.7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</row>
    <row r="60" spans="1:49" ht="12.7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</row>
    <row r="61" spans="1:49" ht="12.7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W61" s="59"/>
      <c r="Y61" s="59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</row>
    <row r="62" spans="1:49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</row>
    <row r="63" spans="1:49" ht="12.7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Q63" s="59"/>
      <c r="S63" s="59"/>
      <c r="T63" s="59"/>
      <c r="Y63" s="59"/>
      <c r="AC63" s="60"/>
      <c r="AE63" s="60"/>
      <c r="AF63" s="60"/>
      <c r="AK63" s="60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</row>
    <row r="64" spans="1:49" ht="12.7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</row>
    <row r="65" spans="1:49" ht="12.7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O65" s="59"/>
      <c r="Q65" s="59"/>
      <c r="S65" s="59"/>
      <c r="T65" s="59"/>
      <c r="Y65" s="59"/>
      <c r="AC65" s="60"/>
      <c r="AE65" s="60"/>
      <c r="AF65" s="60"/>
      <c r="AK65" s="60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</row>
    <row r="66" spans="1:49" ht="12.7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O66" s="59"/>
      <c r="P66" s="59"/>
      <c r="Q66" s="59"/>
      <c r="S66" s="59"/>
      <c r="T66" s="59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</row>
    <row r="67" spans="1:49" ht="12.7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Q67" s="59"/>
      <c r="S67" s="59"/>
      <c r="T67" s="59"/>
      <c r="V67" s="59"/>
      <c r="W67" s="59"/>
      <c r="Z67" s="60"/>
      <c r="AC67" s="60"/>
      <c r="AE67" s="60"/>
      <c r="AF67" s="60"/>
      <c r="AH67" s="60"/>
      <c r="AI67" s="60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</row>
    <row r="68" spans="1:49" ht="12.7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Q68" s="59"/>
      <c r="S68" s="59"/>
      <c r="T68" s="59"/>
      <c r="Y68" s="59"/>
      <c r="AC68" s="60"/>
      <c r="AE68" s="60"/>
      <c r="AF68" s="60"/>
      <c r="AK68" s="60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</row>
    <row r="69" spans="1:49" ht="12.7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O69" s="59"/>
      <c r="AA69" s="60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</row>
    <row r="70" spans="1:49" ht="12.7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P70" s="59"/>
      <c r="S70" s="59"/>
      <c r="T70" s="59"/>
      <c r="W70" s="59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</row>
    <row r="71" spans="1:49" ht="12.7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Q71" s="59"/>
      <c r="T71" s="59"/>
      <c r="AC71" s="60"/>
      <c r="AF71" s="60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</row>
    <row r="72" spans="1:49" ht="12.7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O72" s="59"/>
      <c r="P72" s="59"/>
      <c r="Q72" s="59"/>
      <c r="R72" s="59"/>
      <c r="S72" s="59"/>
      <c r="T72" s="59"/>
      <c r="V72" s="59"/>
      <c r="W72" s="59"/>
      <c r="Y72" s="59"/>
      <c r="AA72" s="60"/>
      <c r="AB72" s="60"/>
      <c r="AC72" s="60"/>
      <c r="AD72" s="60"/>
      <c r="AE72" s="60"/>
      <c r="AF72" s="60"/>
      <c r="AH72" s="60"/>
      <c r="AI72" s="60"/>
      <c r="AK72" s="60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</row>
    <row r="73" spans="1:49" ht="12.7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Q73" s="59"/>
      <c r="S73" s="59"/>
      <c r="T73" s="59"/>
      <c r="V73" s="59"/>
      <c r="W73" s="59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</row>
    <row r="74" spans="1:49" ht="12.7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O74" s="59"/>
      <c r="Q74" s="59"/>
      <c r="S74" s="59"/>
      <c r="T74" s="59"/>
      <c r="Y74" s="59"/>
      <c r="AA74" s="60"/>
      <c r="AC74" s="60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</row>
    <row r="75" spans="1:49" ht="12.7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P75" s="59"/>
      <c r="Q75" s="59"/>
      <c r="S75" s="59"/>
      <c r="T75" s="59"/>
      <c r="Y75" s="59"/>
      <c r="AB75" s="60"/>
      <c r="AC75" s="60"/>
      <c r="AE75" s="60"/>
      <c r="AF75" s="60"/>
      <c r="AK75" s="60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</row>
    <row r="76" spans="1:49" ht="12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S76" s="59"/>
      <c r="T76" s="59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</row>
    <row r="77" spans="1:49" ht="12.75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Q77" s="59"/>
      <c r="S77" s="59"/>
      <c r="T77" s="59"/>
      <c r="W77" s="59"/>
      <c r="Y77" s="59"/>
      <c r="Z77" s="60"/>
      <c r="AC77" s="60"/>
      <c r="AE77" s="60"/>
      <c r="AF77" s="60"/>
      <c r="AI77" s="60"/>
      <c r="AK77" s="60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</row>
    <row r="78" spans="1:49" ht="12.7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AL78" s="58"/>
      <c r="AN78" s="58"/>
      <c r="AP78" s="58"/>
      <c r="AS78" s="58"/>
      <c r="AV78" s="58"/>
      <c r="AW78" s="58"/>
    </row>
    <row r="79" spans="1:49" ht="12.7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Z79" s="60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</row>
    <row r="80" spans="1:49" ht="12.75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AC80" s="60"/>
      <c r="AE80" s="60"/>
      <c r="AF80" s="60"/>
      <c r="AK80" s="60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</row>
    <row r="81" spans="1:49" ht="12.7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Z81" s="60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</row>
    <row r="82" spans="1:49" ht="12.75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Z82" s="60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</row>
    <row r="83" spans="1:49" ht="12.7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P83" s="59"/>
      <c r="Q83" s="59"/>
      <c r="S83" s="59"/>
      <c r="T83" s="59"/>
      <c r="Y83" s="59"/>
      <c r="Z83" s="60"/>
      <c r="AB83" s="60"/>
      <c r="AC83" s="60"/>
      <c r="AE83" s="60"/>
      <c r="AF83" s="60"/>
      <c r="AK83" s="60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</row>
    <row r="84" spans="1:49" ht="12.7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Z84" s="60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</row>
    <row r="85" spans="1:49" ht="12.7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Q85" s="59"/>
      <c r="S85" s="59"/>
      <c r="T85" s="59"/>
      <c r="W85" s="59"/>
      <c r="Y85" s="59"/>
      <c r="Z85" s="60"/>
      <c r="AC85" s="60"/>
      <c r="AE85" s="60"/>
      <c r="AF85" s="60"/>
      <c r="AI85" s="60"/>
      <c r="AK85" s="60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</row>
    <row r="86" spans="1:49" ht="12.7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S86" s="59"/>
      <c r="T86" s="59"/>
      <c r="Y86" s="59"/>
      <c r="AE86" s="60"/>
      <c r="AF86" s="60"/>
      <c r="AK86" s="60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</row>
    <row r="87" spans="1:49" ht="12.7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P87" s="59"/>
      <c r="Q87" s="59"/>
      <c r="S87" s="59"/>
      <c r="T87" s="59"/>
      <c r="W87" s="59"/>
      <c r="Y87" s="59"/>
      <c r="AB87" s="60"/>
      <c r="AC87" s="60"/>
      <c r="AE87" s="60"/>
      <c r="AF87" s="60"/>
      <c r="AI87" s="60"/>
      <c r="AK87" s="60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</row>
    <row r="88" spans="1:49" ht="12.7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Q88" s="59"/>
      <c r="S88" s="59"/>
      <c r="T88" s="59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</row>
    <row r="89" spans="1:49" ht="12.7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Q89" s="59"/>
      <c r="S89" s="59"/>
      <c r="T89" s="59"/>
      <c r="Y89" s="59"/>
      <c r="AC89" s="60"/>
      <c r="AE89" s="60"/>
      <c r="AF89" s="60"/>
      <c r="AK89" s="60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</row>
    <row r="90" spans="1:49" ht="12.7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</row>
    <row r="91" spans="1:49" ht="12.7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</row>
    <row r="92" spans="1:49" ht="12.7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</row>
    <row r="93" spans="1:49" ht="12.7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Q93" s="59"/>
      <c r="S93" s="59"/>
      <c r="T93" s="59"/>
      <c r="Y93" s="59"/>
      <c r="AC93" s="60"/>
      <c r="AE93" s="60"/>
      <c r="AF93" s="60"/>
      <c r="AK93" s="60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</row>
    <row r="94" spans="1:49" ht="12.7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AB94" s="60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</row>
    <row r="95" spans="1:49" ht="12.7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P95" s="59"/>
      <c r="Q95" s="59"/>
      <c r="S95" s="59"/>
      <c r="V95" s="59"/>
      <c r="W95" s="59"/>
      <c r="X95" s="59"/>
      <c r="AB95" s="60"/>
      <c r="AC95" s="60"/>
      <c r="AE95" s="60"/>
      <c r="AF95" s="60"/>
      <c r="AH95" s="60"/>
      <c r="AI95" s="60"/>
      <c r="AJ95" s="60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</row>
    <row r="96" spans="1:49" ht="12.7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AC96" s="60"/>
      <c r="AE96" s="60"/>
      <c r="AF96" s="60"/>
      <c r="AK96" s="60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</row>
    <row r="97" spans="1:49" ht="12.7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Q97" s="59"/>
      <c r="S97" s="59"/>
      <c r="T97" s="59"/>
      <c r="W97" s="59"/>
      <c r="Y97" s="59"/>
      <c r="AC97" s="60"/>
      <c r="AE97" s="60"/>
      <c r="AF97" s="60"/>
      <c r="AI97" s="60"/>
      <c r="AK97" s="60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</row>
    <row r="98" spans="1:49" ht="12.7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</row>
    <row r="99" spans="1:49" ht="12.7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S99" s="59"/>
      <c r="T99" s="59"/>
      <c r="V99" s="59"/>
      <c r="W99" s="59"/>
      <c r="Y99" s="59"/>
      <c r="AE99" s="60"/>
      <c r="AF99" s="60"/>
      <c r="AH99" s="60"/>
      <c r="AI99" s="60"/>
      <c r="AK99" s="60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</row>
    <row r="100" spans="1:49" ht="12.7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P100" s="59"/>
      <c r="Q100" s="59"/>
      <c r="S100" s="59"/>
      <c r="T100" s="59"/>
      <c r="V100" s="59"/>
      <c r="W100" s="59"/>
      <c r="Y100" s="59"/>
      <c r="AB100" s="60"/>
      <c r="AC100" s="60"/>
      <c r="AE100" s="60"/>
      <c r="AF100" s="60"/>
      <c r="AH100" s="60"/>
      <c r="AI100" s="60"/>
      <c r="AK100" s="60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</row>
    <row r="101" spans="1:49" ht="12.7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Q101" s="59"/>
      <c r="S101" s="59"/>
      <c r="T101" s="59"/>
      <c r="V101" s="59"/>
      <c r="W101" s="59"/>
      <c r="Y101" s="59"/>
      <c r="Z101" s="60"/>
      <c r="AC101" s="60"/>
      <c r="AE101" s="60"/>
      <c r="AF101" s="60"/>
      <c r="AK101" s="60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</row>
    <row r="102" spans="1:49" ht="12.7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P102" s="59"/>
      <c r="Q102" s="59"/>
      <c r="S102" s="59"/>
      <c r="T102" s="59"/>
      <c r="Y102" s="59"/>
      <c r="AB102" s="60"/>
      <c r="AC102" s="60"/>
      <c r="AE102" s="60"/>
      <c r="AF102" s="60"/>
      <c r="AK102" s="60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</row>
    <row r="103" spans="1:49" ht="12.7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Q103" s="59"/>
      <c r="S103" s="59"/>
      <c r="T103" s="59"/>
      <c r="V103" s="59"/>
      <c r="W103" s="59"/>
      <c r="Y103" s="59"/>
      <c r="Z103" s="60"/>
      <c r="AC103" s="60"/>
      <c r="AE103" s="60"/>
      <c r="AF103" s="60"/>
      <c r="AH103" s="60"/>
      <c r="AI103" s="60"/>
      <c r="AK103" s="60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</row>
    <row r="104" spans="1:49" ht="12.7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V104" s="59"/>
      <c r="W104" s="59"/>
      <c r="Y104" s="59"/>
      <c r="Z104" s="60"/>
      <c r="AA104" s="60"/>
      <c r="AB104" s="60"/>
      <c r="AC104" s="60"/>
      <c r="AD104" s="60"/>
      <c r="AE104" s="60"/>
      <c r="AF104" s="60"/>
      <c r="AH104" s="60"/>
      <c r="AI104" s="60"/>
      <c r="AK104" s="60"/>
      <c r="AL104" s="58"/>
      <c r="AM104" s="58"/>
      <c r="AN104" s="58"/>
      <c r="AO104" s="58"/>
      <c r="AP104" s="58"/>
      <c r="AQ104" s="58"/>
      <c r="AR104" s="58"/>
      <c r="AT104" s="58"/>
      <c r="AU104" s="58"/>
      <c r="AV104" s="58"/>
      <c r="AW104" s="58"/>
    </row>
    <row r="105" spans="1:49" ht="12.7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O105" s="59"/>
      <c r="W105" s="59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</row>
    <row r="106" spans="1:49" ht="12.7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W106" s="59"/>
      <c r="Y106" s="59"/>
      <c r="AA106" s="60"/>
      <c r="AI106" s="60"/>
      <c r="AK106" s="60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</row>
    <row r="107" spans="1:49" ht="12.7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</row>
    <row r="108" spans="1:49" ht="12.7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Q108" s="59"/>
      <c r="S108" s="59"/>
      <c r="T108" s="59"/>
      <c r="W108" s="59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</row>
    <row r="109" spans="1:49" ht="12.7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</row>
    <row r="110" spans="1:49" ht="12.7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</row>
    <row r="111" spans="1:49" ht="12.7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Q111" s="59"/>
      <c r="S111" s="59"/>
      <c r="V111" s="59"/>
      <c r="W111" s="59"/>
      <c r="Y111" s="59"/>
      <c r="Z111" s="60"/>
      <c r="AA111" s="60"/>
      <c r="AC111" s="60"/>
      <c r="AE111" s="60"/>
      <c r="AH111" s="60"/>
      <c r="AI111" s="60"/>
      <c r="AK111" s="60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</row>
    <row r="112" spans="1:49" ht="12.7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</row>
    <row r="113" spans="1:49" ht="12.7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Q113" s="59"/>
      <c r="S113" s="59"/>
      <c r="T113" s="59"/>
      <c r="Z113" s="60"/>
      <c r="AC113" s="60"/>
      <c r="AE113" s="60"/>
      <c r="AF113" s="60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</row>
    <row r="114" spans="1:49" ht="12.7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Q114" s="59"/>
      <c r="S114" s="59"/>
      <c r="T114" s="59"/>
      <c r="W114" s="59"/>
      <c r="AC114" s="60"/>
      <c r="AE114" s="60"/>
      <c r="AF114" s="60"/>
      <c r="AI114" s="60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</row>
    <row r="115" spans="1:49" ht="12.7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P115" s="59"/>
      <c r="Q115" s="59"/>
      <c r="S115" s="59"/>
      <c r="T115" s="59"/>
      <c r="Y115" s="59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</row>
    <row r="116" spans="1:49" ht="12.75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T116" s="59"/>
      <c r="Y116" s="59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</row>
    <row r="117" spans="1:49" ht="12.75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P117" s="59"/>
      <c r="Q117" s="59"/>
      <c r="S117" s="59"/>
      <c r="T117" s="59"/>
      <c r="W117" s="59"/>
      <c r="Y117" s="59"/>
      <c r="AB117" s="60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</row>
    <row r="118" spans="1:49" ht="12.75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</row>
    <row r="119" spans="1:49" ht="12.75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Q119" s="59"/>
      <c r="S119" s="59"/>
      <c r="T119" s="59"/>
      <c r="W119" s="59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</row>
    <row r="120" spans="1:49" ht="12.75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O120" s="59"/>
      <c r="P120" s="59"/>
      <c r="Q120" s="59"/>
      <c r="S120" s="59"/>
      <c r="T120" s="59"/>
      <c r="AA120" s="60"/>
      <c r="AB120" s="60"/>
      <c r="AC120" s="60"/>
      <c r="AE120" s="60"/>
      <c r="AF120" s="60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</row>
    <row r="121" spans="1:49" ht="12.75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</row>
    <row r="122" spans="1:49" ht="12.75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</row>
    <row r="123" spans="1:49" ht="12.75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Q123" s="59"/>
      <c r="S123" s="59"/>
      <c r="T123" s="59"/>
      <c r="V123" s="59"/>
      <c r="W123" s="59"/>
      <c r="Y123" s="59"/>
      <c r="Z123" s="60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</row>
    <row r="124" spans="1:49" ht="12.75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</row>
    <row r="125" spans="1:49" ht="12.75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Q125" s="59"/>
      <c r="S125" s="59"/>
      <c r="T125" s="59"/>
      <c r="W125" s="59"/>
      <c r="AC125" s="60"/>
      <c r="AE125" s="60"/>
      <c r="AF125" s="60"/>
      <c r="AI125" s="60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</row>
    <row r="126" spans="1:49" ht="12.75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Z126" s="60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</row>
    <row r="127" spans="1:49" ht="12.75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</row>
    <row r="128" spans="1:49" ht="12.75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</row>
    <row r="129" spans="1:49" ht="12.75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</row>
    <row r="130" spans="1:49" ht="12.75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P130" s="59"/>
      <c r="Q130" s="59"/>
      <c r="S130" s="59"/>
      <c r="T130" s="59"/>
      <c r="AB130" s="60"/>
      <c r="AC130" s="60"/>
      <c r="AE130" s="60"/>
      <c r="AF130" s="60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</row>
    <row r="131" spans="1:49" ht="12.75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O131" s="59"/>
      <c r="Q131" s="59"/>
      <c r="S131" s="59"/>
      <c r="T131" s="59"/>
      <c r="V131" s="59"/>
      <c r="W131" s="59"/>
      <c r="Y131" s="59"/>
      <c r="Z131" s="60"/>
      <c r="AA131" s="60"/>
      <c r="AC131" s="60"/>
      <c r="AE131" s="60"/>
      <c r="AF131" s="60"/>
      <c r="AH131" s="60"/>
      <c r="AI131" s="60"/>
      <c r="AK131" s="60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</row>
    <row r="132" spans="1:49" ht="12.75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Q132" s="59"/>
      <c r="Y132" s="59"/>
      <c r="AC132" s="60"/>
      <c r="AH132" s="60"/>
      <c r="AK132" s="60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</row>
    <row r="133" spans="1:49" ht="12.75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S133" s="59"/>
      <c r="T133" s="59"/>
      <c r="W133" s="59"/>
      <c r="Y133" s="59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</row>
    <row r="134" spans="1:49" ht="12.75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</row>
    <row r="135" spans="1:49" ht="12.75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Q135" s="59"/>
      <c r="S135" s="59"/>
      <c r="T135" s="59"/>
      <c r="W135" s="59"/>
      <c r="Y135" s="59"/>
      <c r="AC135" s="60"/>
      <c r="AE135" s="60"/>
      <c r="AF135" s="60"/>
      <c r="AK135" s="60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</row>
    <row r="136" spans="1:49" ht="12.75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</row>
    <row r="137" spans="1:49" ht="12.75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P137" s="59"/>
      <c r="Q137" s="59"/>
      <c r="S137" s="59"/>
      <c r="T137" s="59"/>
      <c r="W137" s="59"/>
      <c r="Y137" s="59"/>
      <c r="Z137" s="60"/>
      <c r="AB137" s="60"/>
      <c r="AC137" s="60"/>
      <c r="AE137" s="60"/>
      <c r="AF137" s="60"/>
      <c r="AI137" s="60"/>
      <c r="AK137" s="60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</row>
    <row r="138" spans="1:49" ht="12.75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P138" s="59"/>
      <c r="Q138" s="59"/>
      <c r="S138" s="59"/>
      <c r="T138" s="59"/>
      <c r="V138" s="59"/>
      <c r="W138" s="59"/>
      <c r="Y138" s="59"/>
      <c r="Z138" s="60"/>
      <c r="AB138" s="60"/>
      <c r="AC138" s="60"/>
      <c r="AE138" s="60"/>
      <c r="AF138" s="60"/>
      <c r="AH138" s="60"/>
      <c r="AI138" s="60"/>
      <c r="AK138" s="60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</row>
    <row r="139" spans="1:49" ht="12.75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</row>
    <row r="140" spans="1:49" ht="12.75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O140" s="59"/>
      <c r="Q140" s="59"/>
      <c r="S140" s="59"/>
      <c r="T140" s="59"/>
      <c r="W140" s="59"/>
      <c r="Y140" s="59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</row>
    <row r="141" spans="1:49" ht="12.75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Q141" s="59"/>
      <c r="S141" s="59"/>
      <c r="T141" s="59"/>
      <c r="V141" s="59"/>
      <c r="W141" s="59"/>
      <c r="AC141" s="60"/>
      <c r="AE141" s="60"/>
      <c r="AF141" s="60"/>
      <c r="AH141" s="60"/>
      <c r="AI141" s="60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</row>
    <row r="142" spans="1:49" ht="12.75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Q142" s="59"/>
      <c r="S142" s="59"/>
      <c r="T142" s="59"/>
      <c r="W142" s="59"/>
      <c r="Y142" s="59"/>
      <c r="Z142" s="60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</row>
    <row r="143" spans="1:49" ht="12.75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Q143" s="59"/>
      <c r="S143" s="59"/>
      <c r="T143" s="59"/>
      <c r="V143" s="59"/>
      <c r="Y143" s="59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</row>
    <row r="144" spans="1:49" ht="12.75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Y144" s="59"/>
      <c r="Z144" s="60"/>
      <c r="AK144" s="60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</row>
    <row r="145" spans="1:49" ht="12.75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W145" s="59"/>
      <c r="AI145" s="60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</row>
    <row r="146" spans="1:49" ht="12.75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</row>
    <row r="147" spans="1:49" ht="12.75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T147" s="59"/>
      <c r="U147" s="59"/>
      <c r="Y147" s="59"/>
      <c r="AF147" s="60"/>
      <c r="AG147" s="60"/>
      <c r="AK147" s="60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</row>
    <row r="148" spans="1:49" ht="12.75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Q148" s="59"/>
      <c r="S148" s="59"/>
      <c r="T148" s="59"/>
      <c r="W148" s="59"/>
      <c r="Z148" s="60"/>
      <c r="AC148" s="60"/>
      <c r="AE148" s="60"/>
      <c r="AF148" s="60"/>
      <c r="AI148" s="60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</row>
    <row r="149" spans="1:49" ht="12.75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V149" s="59"/>
      <c r="W149" s="59"/>
      <c r="Y149" s="59"/>
      <c r="AH149" s="60"/>
      <c r="AI149" s="60"/>
      <c r="AK149" s="60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</row>
    <row r="150" spans="1:49" ht="12.75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</row>
    <row r="151" spans="1:49" ht="12.75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Q151" s="59"/>
      <c r="S151" s="59"/>
      <c r="T151" s="59"/>
      <c r="W151" s="59"/>
      <c r="Y151" s="59"/>
      <c r="AC151" s="60"/>
      <c r="AE151" s="60"/>
      <c r="AF151" s="60"/>
      <c r="AI151" s="60"/>
      <c r="AK151" s="60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</row>
    <row r="152" spans="1:49" ht="12.75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Z152" s="60"/>
      <c r="AC152" s="60"/>
      <c r="AE152" s="60"/>
      <c r="AF152" s="60"/>
      <c r="AH152" s="60"/>
      <c r="AI152" s="60"/>
      <c r="AK152" s="60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</row>
    <row r="153" spans="1:49" ht="12.75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</row>
    <row r="154" spans="1:49" ht="12.75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</row>
    <row r="155" spans="1:49" ht="12.75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Q155" s="59"/>
      <c r="S155" s="59"/>
      <c r="V155" s="59"/>
      <c r="W155" s="59"/>
      <c r="Y155" s="59"/>
      <c r="AC155" s="60"/>
      <c r="AE155" s="60"/>
      <c r="AH155" s="60"/>
      <c r="AI155" s="60"/>
      <c r="AK155" s="60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</row>
    <row r="156" spans="1:49" ht="12.75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Z156" s="60"/>
      <c r="AC156" s="60"/>
      <c r="AE156" s="60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</row>
    <row r="157" spans="1:49" ht="12.75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O157" s="59"/>
      <c r="Q157" s="59"/>
      <c r="S157" s="59"/>
      <c r="T157" s="59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</row>
    <row r="158" spans="1:49" ht="12.75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O158" s="59"/>
      <c r="Q158" s="59"/>
      <c r="S158" s="59"/>
      <c r="T158" s="59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</row>
    <row r="159" spans="1:49" ht="12.75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O159" s="59"/>
      <c r="Q159" s="59"/>
      <c r="S159" s="59"/>
      <c r="T159" s="59"/>
      <c r="AA159" s="60"/>
      <c r="AC159" s="60"/>
      <c r="AE159" s="60"/>
      <c r="AF159" s="60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</row>
    <row r="160" spans="1:49" ht="12.75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O160" s="59"/>
      <c r="P160" s="59"/>
      <c r="S160" s="59"/>
      <c r="T160" s="59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</row>
    <row r="161" spans="1:49" ht="12.75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Q161" s="59"/>
      <c r="S161" s="59"/>
      <c r="T161" s="59"/>
      <c r="W161" s="59"/>
      <c r="AC161" s="60"/>
      <c r="AE161" s="60"/>
      <c r="AF161" s="60"/>
      <c r="AI161" s="60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</row>
    <row r="162" spans="1:49" ht="12.75">
      <c r="A162" s="59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Y162" s="59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K162" s="60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</row>
    <row r="163" spans="1:49" ht="12.75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</row>
    <row r="164" spans="1:49" ht="12.75">
      <c r="A164" s="59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AC164" s="60"/>
      <c r="AE164" s="60"/>
      <c r="AF164" s="60"/>
      <c r="AI164" s="60"/>
      <c r="AJ164" s="60"/>
      <c r="AK164" s="60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</row>
    <row r="165" spans="1:49" ht="12.75">
      <c r="A165" s="59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O165" s="59"/>
      <c r="Q165" s="59"/>
      <c r="S165" s="59"/>
      <c r="T165" s="59"/>
      <c r="W165" s="59"/>
      <c r="AA165" s="60"/>
      <c r="AC165" s="60"/>
      <c r="AE165" s="60"/>
      <c r="AF165" s="60"/>
      <c r="AI165" s="60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</row>
    <row r="166" spans="1:49" ht="12.75">
      <c r="A166" s="59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</row>
    <row r="167" spans="1:49" ht="12.75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</row>
    <row r="168" spans="1:49" ht="12.75">
      <c r="A168" s="59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Q168" s="59"/>
      <c r="S168" s="59"/>
      <c r="T168" s="59"/>
      <c r="X168" s="59"/>
      <c r="Y168" s="59"/>
      <c r="AC168" s="60"/>
      <c r="AE168" s="60"/>
      <c r="AF168" s="60"/>
      <c r="AH168" s="60"/>
      <c r="AK168" s="60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</row>
    <row r="169" spans="1:49" ht="12.75">
      <c r="A169" s="59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</row>
    <row r="170" spans="1:49" ht="12.75">
      <c r="A170" s="59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</row>
    <row r="171" spans="1:49" ht="12.75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O171" s="59"/>
      <c r="P171" s="59"/>
      <c r="Q171" s="59"/>
      <c r="R171" s="59"/>
      <c r="S171" s="59"/>
      <c r="T171" s="59"/>
      <c r="W171" s="59"/>
      <c r="Y171" s="59"/>
      <c r="AA171" s="60"/>
      <c r="AB171" s="60"/>
      <c r="AC171" s="60"/>
      <c r="AD171" s="60"/>
      <c r="AE171" s="60"/>
      <c r="AF171" s="60"/>
      <c r="AI171" s="60"/>
      <c r="AK171" s="60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</row>
    <row r="172" spans="1:49" ht="12.75">
      <c r="A172" s="59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S172" s="59"/>
      <c r="T172" s="59"/>
      <c r="V172" s="59"/>
      <c r="W172" s="59"/>
      <c r="Y172" s="59"/>
      <c r="Z172" s="60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</row>
    <row r="173" spans="1:49" ht="12.75">
      <c r="A173" s="59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</row>
    <row r="174" spans="1:49" ht="12.75">
      <c r="A174" s="59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P174" s="59"/>
      <c r="Q174" s="59"/>
      <c r="S174" s="59"/>
      <c r="T174" s="59"/>
      <c r="V174" s="59"/>
      <c r="W174" s="59"/>
      <c r="X174" s="59"/>
      <c r="Y174" s="59"/>
      <c r="AB174" s="60"/>
      <c r="AC174" s="60"/>
      <c r="AE174" s="60"/>
      <c r="AF174" s="60"/>
      <c r="AH174" s="60"/>
      <c r="AI174" s="60"/>
      <c r="AJ174" s="60"/>
      <c r="AK174" s="60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</row>
    <row r="175" spans="1:49" ht="12.75">
      <c r="A175" s="59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</row>
    <row r="176" spans="1:49" ht="12.75">
      <c r="A176" s="59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Q176" s="59"/>
      <c r="V176" s="59"/>
      <c r="W176" s="59"/>
      <c r="X176" s="59"/>
      <c r="Y176" s="59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</row>
    <row r="177" spans="1:49" ht="12.75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O177" s="59"/>
      <c r="P177" s="59"/>
      <c r="Q177" s="59"/>
      <c r="R177" s="59"/>
      <c r="S177" s="59"/>
      <c r="T177" s="59"/>
      <c r="V177" s="59"/>
      <c r="W177" s="59"/>
      <c r="Y177" s="59"/>
      <c r="AA177" s="60"/>
      <c r="AB177" s="60"/>
      <c r="AC177" s="60"/>
      <c r="AD177" s="60"/>
      <c r="AE177" s="60"/>
      <c r="AF177" s="60"/>
      <c r="AH177" s="60"/>
      <c r="AI177" s="60"/>
      <c r="AK177" s="60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</row>
    <row r="178" spans="1:49" ht="12.75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Q178" s="59"/>
      <c r="S178" s="59"/>
      <c r="T178" s="59"/>
      <c r="AC178" s="60"/>
      <c r="AE178" s="60"/>
      <c r="AF178" s="60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</row>
    <row r="179" spans="1:49" ht="12.75">
      <c r="A179" s="59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</row>
    <row r="180" spans="1:49" ht="12.75">
      <c r="A180" s="59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P180" s="59"/>
      <c r="R180" s="59"/>
      <c r="T180" s="59"/>
      <c r="W180" s="59"/>
      <c r="Z180" s="60"/>
      <c r="AB180" s="60"/>
      <c r="AD180" s="60"/>
      <c r="AF180" s="60"/>
      <c r="AI180" s="60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</row>
    <row r="181" spans="1:49" ht="12.75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Z181" s="60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</row>
    <row r="182" spans="1:49" ht="12.75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Q182" s="59"/>
      <c r="S182" s="59"/>
      <c r="T182" s="59"/>
      <c r="Y182" s="59"/>
      <c r="AC182" s="60"/>
      <c r="AE182" s="60"/>
      <c r="AF182" s="60"/>
      <c r="AK182" s="60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</row>
    <row r="183" spans="1:48" ht="12.75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Q183" s="59"/>
      <c r="R183" s="59"/>
      <c r="S183" s="59"/>
      <c r="T183" s="59"/>
      <c r="Y183" s="59"/>
      <c r="AC183" s="60"/>
      <c r="AD183" s="60"/>
      <c r="AE183" s="60"/>
      <c r="AF183" s="60"/>
      <c r="AK183" s="60"/>
      <c r="AL183" s="58"/>
      <c r="AM183" s="58"/>
      <c r="AN183" s="58"/>
      <c r="AO183" s="58"/>
      <c r="AS183" s="58"/>
      <c r="AT183" s="58"/>
      <c r="AU183" s="58"/>
      <c r="AV183" s="58"/>
    </row>
    <row r="184" spans="1:49" ht="12.75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O184" s="59"/>
      <c r="Q184" s="59"/>
      <c r="S184" s="59"/>
      <c r="T184" s="59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</row>
    <row r="185" spans="1:49" ht="12.75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O185" s="59"/>
      <c r="P185" s="59"/>
      <c r="Q185" s="59"/>
      <c r="R185" s="59"/>
      <c r="S185" s="59"/>
      <c r="T185" s="59"/>
      <c r="V185" s="59"/>
      <c r="W185" s="59"/>
      <c r="X185" s="59"/>
      <c r="Y185" s="59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</row>
    <row r="186" spans="1:49" ht="12.75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O186" s="59"/>
      <c r="Q186" s="59"/>
      <c r="S186" s="59"/>
      <c r="T186" s="59"/>
      <c r="AA186" s="60"/>
      <c r="AC186" s="60"/>
      <c r="AE186" s="60"/>
      <c r="AF186" s="60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</row>
    <row r="187" spans="1:49" ht="12.75">
      <c r="A187" s="59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</row>
    <row r="188" spans="1:49" ht="12.75">
      <c r="A188" s="59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</row>
    <row r="189" spans="1:49" ht="12.75">
      <c r="A189" s="59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Z189" s="60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</row>
    <row r="190" spans="1:49" ht="12.75">
      <c r="A190" s="59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Z190" s="60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</row>
    <row r="191" spans="1:49" ht="12.75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</row>
    <row r="192" spans="1:49" ht="12.75">
      <c r="A192" s="59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Q192" s="59"/>
      <c r="S192" s="59"/>
      <c r="T192" s="59"/>
      <c r="V192" s="59"/>
      <c r="Y192" s="59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</row>
    <row r="193" spans="1:49" ht="12.75">
      <c r="A193" s="59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Q193" s="59"/>
      <c r="S193" s="59"/>
      <c r="T193" s="59"/>
      <c r="V193" s="59"/>
      <c r="W193" s="59"/>
      <c r="Y193" s="59"/>
      <c r="AC193" s="60"/>
      <c r="AE193" s="60"/>
      <c r="AF193" s="60"/>
      <c r="AH193" s="60"/>
      <c r="AI193" s="60"/>
      <c r="AK193" s="60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</row>
    <row r="194" spans="1:49" ht="12.75">
      <c r="A194" s="59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Q194" s="59"/>
      <c r="S194" s="59"/>
      <c r="T194" s="59"/>
      <c r="W194" s="59"/>
      <c r="Y194" s="59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</row>
    <row r="195" spans="1:49" ht="12.75">
      <c r="A195" s="59"/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Q195" s="59"/>
      <c r="S195" s="59"/>
      <c r="T195" s="59"/>
      <c r="W195" s="59"/>
      <c r="AC195" s="60"/>
      <c r="AE195" s="60"/>
      <c r="AF195" s="60"/>
      <c r="AI195" s="60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</row>
    <row r="196" spans="1:49" ht="12.75">
      <c r="A196" s="59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</row>
    <row r="197" spans="1:49" ht="12.75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Q197" s="59"/>
      <c r="S197" s="59"/>
      <c r="T197" s="59"/>
      <c r="W197" s="59"/>
      <c r="Y197" s="59"/>
      <c r="AC197" s="60"/>
      <c r="AE197" s="60"/>
      <c r="AF197" s="60"/>
      <c r="AI197" s="60"/>
      <c r="AK197" s="60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</row>
    <row r="198" spans="1:49" ht="12.75">
      <c r="A198" s="59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</row>
    <row r="199" spans="1:49" ht="12.75">
      <c r="A199" s="59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Q199" s="59"/>
      <c r="S199" s="59"/>
      <c r="T199" s="59"/>
      <c r="V199" s="59"/>
      <c r="W199" s="59"/>
      <c r="Y199" s="59"/>
      <c r="AC199" s="60"/>
      <c r="AE199" s="60"/>
      <c r="AH199" s="60"/>
      <c r="AI199" s="60"/>
      <c r="AK199" s="60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</row>
    <row r="200" spans="1:49" ht="12.75">
      <c r="A200" s="59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P200" s="59"/>
      <c r="Q200" s="59"/>
      <c r="S200" s="59"/>
      <c r="T200" s="59"/>
      <c r="V200" s="59"/>
      <c r="W200" s="59"/>
      <c r="Y200" s="59"/>
      <c r="AB200" s="60"/>
      <c r="AC200" s="60"/>
      <c r="AE200" s="60"/>
      <c r="AF200" s="60"/>
      <c r="AH200" s="60"/>
      <c r="AI200" s="60"/>
      <c r="AK200" s="60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</row>
    <row r="201" spans="1:48" ht="12.75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Q201" s="59"/>
      <c r="S201" s="59"/>
      <c r="T201" s="59"/>
      <c r="V201" s="59"/>
      <c r="W201" s="59"/>
      <c r="Y201" s="59"/>
      <c r="AC201" s="60"/>
      <c r="AE201" s="60"/>
      <c r="AF201" s="60"/>
      <c r="AH201" s="60"/>
      <c r="AI201" s="60"/>
      <c r="AK201" s="60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</row>
    <row r="202" spans="1:49" ht="12.75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Q202" s="59"/>
      <c r="S202" s="59"/>
      <c r="T202" s="59"/>
      <c r="V202" s="59"/>
      <c r="Y202" s="59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</row>
    <row r="203" spans="1:49" ht="12.75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</row>
    <row r="204" spans="1:49" ht="12.75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Q204" s="59"/>
      <c r="S204" s="59"/>
      <c r="T204" s="59"/>
      <c r="W204" s="59"/>
      <c r="Y204" s="59"/>
      <c r="AC204" s="60"/>
      <c r="AE204" s="60"/>
      <c r="AF204" s="60"/>
      <c r="AI204" s="60"/>
      <c r="AK204" s="60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</row>
    <row r="205" spans="1:49" ht="12.75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Z205" s="60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</row>
    <row r="206" spans="1:49" ht="12.75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Q206" s="59"/>
      <c r="S206" s="59"/>
      <c r="T206" s="59"/>
      <c r="V206" s="59"/>
      <c r="Y206" s="59"/>
      <c r="AC206" s="60"/>
      <c r="AE206" s="60"/>
      <c r="AF206" s="60"/>
      <c r="AH206" s="60"/>
      <c r="AK206" s="60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</row>
    <row r="207" spans="1:49" ht="12.75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V207" s="59"/>
      <c r="W207" s="59"/>
      <c r="Z207" s="60"/>
      <c r="AH207" s="60"/>
      <c r="AI207" s="60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</row>
    <row r="208" spans="1:49" ht="12.75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S208" s="59"/>
      <c r="T208" s="59"/>
      <c r="Y208" s="59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</row>
    <row r="209" spans="1:49" ht="12.75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P209" s="59"/>
      <c r="Q209" s="59"/>
      <c r="S209" s="59"/>
      <c r="T209" s="59"/>
      <c r="W209" s="59"/>
      <c r="Y209" s="59"/>
      <c r="Z209" s="60"/>
      <c r="AB209" s="60"/>
      <c r="AC209" s="60"/>
      <c r="AE209" s="60"/>
      <c r="AF209" s="60"/>
      <c r="AI209" s="60"/>
      <c r="AK209" s="60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</row>
    <row r="210" spans="1:49" ht="12.75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Q210" s="59"/>
      <c r="S210" s="59"/>
      <c r="T210" s="59"/>
      <c r="V210" s="59"/>
      <c r="Y210" s="59"/>
      <c r="Z210" s="60"/>
      <c r="AC210" s="60"/>
      <c r="AE210" s="60"/>
      <c r="AF210" s="60"/>
      <c r="AH210" s="60"/>
      <c r="AK210" s="60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</row>
    <row r="211" spans="1:49" ht="12.75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O211" s="59"/>
      <c r="AA211" s="60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</row>
    <row r="212" spans="1:49" ht="12.75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Z212" s="60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</row>
    <row r="213" spans="1:49" ht="12.75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O213" s="59"/>
      <c r="Q213" s="59"/>
      <c r="S213" s="59"/>
      <c r="T213" s="59"/>
      <c r="X213" s="59"/>
      <c r="Y213" s="59"/>
      <c r="AA213" s="60"/>
      <c r="AC213" s="60"/>
      <c r="AE213" s="60"/>
      <c r="AF213" s="60"/>
      <c r="AJ213" s="60"/>
      <c r="AK213" s="60"/>
      <c r="AL213" s="58"/>
      <c r="AM213" s="58"/>
      <c r="AO213" s="58"/>
      <c r="AQ213" s="58"/>
      <c r="AR213" s="58"/>
      <c r="AS213" s="58"/>
      <c r="AT213" s="58"/>
      <c r="AV213" s="58"/>
      <c r="AW213" s="58"/>
    </row>
    <row r="214" spans="1:49" ht="12.75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P214" s="59"/>
      <c r="Q214" s="59"/>
      <c r="S214" s="59"/>
      <c r="T214" s="59"/>
      <c r="V214" s="59"/>
      <c r="W214" s="59"/>
      <c r="Y214" s="59"/>
      <c r="Z214" s="60"/>
      <c r="AB214" s="60"/>
      <c r="AC214" s="60"/>
      <c r="AE214" s="60"/>
      <c r="AF214" s="60"/>
      <c r="AH214" s="60"/>
      <c r="AI214" s="60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</row>
    <row r="215" spans="1:49" ht="12.75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V215" s="59"/>
      <c r="Y215" s="59"/>
      <c r="Z215" s="60"/>
      <c r="AA215" s="60"/>
      <c r="AB215" s="60"/>
      <c r="AC215" s="60"/>
      <c r="AD215" s="60"/>
      <c r="AE215" s="60"/>
      <c r="AF215" s="60"/>
      <c r="AH215" s="60"/>
      <c r="AK215" s="60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</row>
    <row r="216" spans="1:49" ht="12.75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</row>
    <row r="217" spans="1:49" ht="12.75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Q217" s="59"/>
      <c r="S217" s="59"/>
      <c r="T217" s="59"/>
      <c r="V217" s="59"/>
      <c r="W217" s="59"/>
      <c r="Y217" s="59"/>
      <c r="Z217" s="60"/>
      <c r="AC217" s="60"/>
      <c r="AE217" s="60"/>
      <c r="AF217" s="60"/>
      <c r="AH217" s="60"/>
      <c r="AI217" s="60"/>
      <c r="AK217" s="60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</row>
    <row r="218" spans="1:49" ht="12.75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Q218" s="59"/>
      <c r="S218" s="59"/>
      <c r="T218" s="59"/>
      <c r="V218" s="59"/>
      <c r="W218" s="59"/>
      <c r="Y218" s="59"/>
      <c r="Z218" s="60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</row>
    <row r="219" spans="1:49" ht="12.75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P219" s="59"/>
      <c r="Q219" s="59"/>
      <c r="S219" s="59"/>
      <c r="T219" s="59"/>
      <c r="AB219" s="60"/>
      <c r="AC219" s="60"/>
      <c r="AE219" s="60"/>
      <c r="AF219" s="60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</row>
    <row r="220" spans="1:49" ht="12.75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Q220" s="59"/>
      <c r="S220" s="59"/>
      <c r="T220" s="59"/>
      <c r="V220" s="59"/>
      <c r="W220" s="59"/>
      <c r="X220" s="59"/>
      <c r="Y220" s="59"/>
      <c r="AC220" s="60"/>
      <c r="AE220" s="60"/>
      <c r="AF220" s="60"/>
      <c r="AH220" s="60"/>
      <c r="AI220" s="60"/>
      <c r="AJ220" s="60"/>
      <c r="AK220" s="60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</row>
    <row r="221" spans="1:49" ht="12.75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Q221" s="59"/>
      <c r="S221" s="59"/>
      <c r="T221" s="59"/>
      <c r="X221" s="59"/>
      <c r="Y221" s="59"/>
      <c r="Z221" s="60"/>
      <c r="AC221" s="60"/>
      <c r="AE221" s="60"/>
      <c r="AF221" s="60"/>
      <c r="AJ221" s="60"/>
      <c r="AK221" s="60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</row>
    <row r="222" spans="1:49" ht="12.75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O222" s="59"/>
      <c r="P222" s="59"/>
      <c r="Q222" s="59"/>
      <c r="S222" s="59"/>
      <c r="T222" s="59"/>
      <c r="AA222" s="60"/>
      <c r="AB222" s="60"/>
      <c r="AC222" s="60"/>
      <c r="AE222" s="60"/>
      <c r="AF222" s="60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</row>
    <row r="223" spans="1:49" ht="12.75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Z223" s="60"/>
      <c r="AB223" s="60"/>
      <c r="AC223" s="60"/>
      <c r="AE223" s="60"/>
      <c r="AF223" s="60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</row>
    <row r="224" spans="1:49" ht="12.75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O224" s="59"/>
      <c r="P224" s="59"/>
      <c r="Q224" s="59"/>
      <c r="R224" s="59"/>
      <c r="S224" s="59"/>
      <c r="T224" s="59"/>
      <c r="W224" s="59"/>
      <c r="X224" s="59"/>
      <c r="Y224" s="59"/>
      <c r="AA224" s="60"/>
      <c r="AB224" s="60"/>
      <c r="AC224" s="60"/>
      <c r="AD224" s="60"/>
      <c r="AE224" s="60"/>
      <c r="AF224" s="60"/>
      <c r="AI224" s="60"/>
      <c r="AJ224" s="60"/>
      <c r="AK224" s="60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</row>
    <row r="225" spans="1:49" ht="12.75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</row>
    <row r="226" spans="1:49" ht="12.75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Z226" s="60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</row>
    <row r="227" spans="1:49" ht="12.75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P227" s="59"/>
      <c r="Q227" s="59"/>
      <c r="S227" s="59"/>
      <c r="T227" s="59"/>
      <c r="Z227" s="60"/>
      <c r="AB227" s="60"/>
      <c r="AC227" s="60"/>
      <c r="AE227" s="60"/>
      <c r="AF227" s="60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</row>
    <row r="228" spans="1:49" ht="12.75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P228" s="59"/>
      <c r="Q228" s="59"/>
      <c r="S228" s="59"/>
      <c r="T228" s="59"/>
      <c r="V228" s="59"/>
      <c r="Y228" s="59"/>
      <c r="Z228" s="60"/>
      <c r="AB228" s="60"/>
      <c r="AC228" s="60"/>
      <c r="AE228" s="60"/>
      <c r="AF228" s="60"/>
      <c r="AH228" s="60"/>
      <c r="AK228" s="60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</row>
    <row r="229" spans="1:49" ht="12.75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O229" s="59"/>
      <c r="Q229" s="59"/>
      <c r="S229" s="59"/>
      <c r="T229" s="59"/>
      <c r="V229" s="59"/>
      <c r="W229" s="59"/>
      <c r="Y229" s="59"/>
      <c r="AA229" s="60"/>
      <c r="AC229" s="60"/>
      <c r="AE229" s="60"/>
      <c r="AF229" s="60"/>
      <c r="AH229" s="60"/>
      <c r="AI229" s="60"/>
      <c r="AK229" s="60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</row>
    <row r="230" spans="1:49" ht="12.75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P230" s="59"/>
      <c r="Q230" s="59"/>
      <c r="S230" s="59"/>
      <c r="T230" s="59"/>
      <c r="W230" s="59"/>
      <c r="AB230" s="60"/>
      <c r="AC230" s="60"/>
      <c r="AE230" s="60"/>
      <c r="AF230" s="60"/>
      <c r="AI230" s="60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</row>
    <row r="231" spans="1:49" ht="12.75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Q231" s="59"/>
      <c r="R231" s="59"/>
      <c r="S231" s="59"/>
      <c r="T231" s="59"/>
      <c r="U231" s="59"/>
      <c r="V231" s="59"/>
      <c r="W231" s="59"/>
      <c r="Z231" s="60"/>
      <c r="AC231" s="60"/>
      <c r="AD231" s="60"/>
      <c r="AE231" s="60"/>
      <c r="AF231" s="60"/>
      <c r="AG231" s="60"/>
      <c r="AH231" s="60"/>
      <c r="AI231" s="60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</row>
    <row r="232" spans="1:49" ht="12.75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Q232" s="59"/>
      <c r="S232" s="59"/>
      <c r="T232" s="59"/>
      <c r="Z232" s="60"/>
      <c r="AA232" s="60"/>
      <c r="AC232" s="60"/>
      <c r="AE232" s="60"/>
      <c r="AF232" s="60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</row>
    <row r="233" spans="1:49" ht="12.75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</row>
    <row r="234" spans="1:49" ht="12.75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W234" s="59"/>
      <c r="Y234" s="59"/>
      <c r="Z234" s="60"/>
      <c r="AA234" s="60"/>
      <c r="AB234" s="60"/>
      <c r="AC234" s="60"/>
      <c r="AD234" s="60"/>
      <c r="AE234" s="60"/>
      <c r="AF234" s="60"/>
      <c r="AG234" s="60"/>
      <c r="AI234" s="60"/>
      <c r="AK234" s="60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</row>
    <row r="235" spans="1:49" ht="12.75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Q235" s="59"/>
      <c r="S235" s="59"/>
      <c r="W235" s="59"/>
      <c r="X235" s="59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</row>
    <row r="236" spans="1:49" ht="12.75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Q236" s="59"/>
      <c r="S236" s="59"/>
      <c r="Z236" s="60"/>
      <c r="AC236" s="60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</row>
    <row r="237" spans="1:49" ht="12.75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P237" s="59"/>
      <c r="Q237" s="59"/>
      <c r="R237" s="59"/>
      <c r="S237" s="59"/>
      <c r="T237" s="59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</row>
    <row r="238" spans="1:49" ht="12.75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</row>
    <row r="239" spans="1:49" ht="12.75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Q239" s="59"/>
      <c r="S239" s="59"/>
      <c r="T239" s="59"/>
      <c r="W239" s="59"/>
      <c r="X239" s="59"/>
      <c r="Y239" s="59"/>
      <c r="Z239" s="60"/>
      <c r="AC239" s="60"/>
      <c r="AE239" s="60"/>
      <c r="AF239" s="60"/>
      <c r="AI239" s="60"/>
      <c r="AJ239" s="60"/>
      <c r="AK239" s="60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</row>
    <row r="240" spans="1:49" ht="12.75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Z240" s="60"/>
      <c r="AA240" s="60"/>
      <c r="AC240" s="60"/>
      <c r="AE240" s="60"/>
      <c r="AF240" s="60"/>
      <c r="AH240" s="60"/>
      <c r="AI240" s="60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</row>
    <row r="241" spans="1:49" ht="12.75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P241" s="59"/>
      <c r="Q241" s="59"/>
      <c r="S241" s="59"/>
      <c r="T241" s="59"/>
      <c r="V241" s="59"/>
      <c r="Y241" s="59"/>
      <c r="AB241" s="60"/>
      <c r="AC241" s="60"/>
      <c r="AE241" s="60"/>
      <c r="AF241" s="60"/>
      <c r="AH241" s="60"/>
      <c r="AK241" s="60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</row>
    <row r="242" spans="1:49" ht="12.75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P242" s="59"/>
      <c r="Q242" s="59"/>
      <c r="R242" s="59"/>
      <c r="S242" s="59"/>
      <c r="T242" s="59"/>
      <c r="Y242" s="59"/>
      <c r="Z242" s="60"/>
      <c r="AB242" s="60"/>
      <c r="AC242" s="60"/>
      <c r="AD242" s="60"/>
      <c r="AE242" s="60"/>
      <c r="AF242" s="60"/>
      <c r="AK242" s="60"/>
      <c r="AL242" s="58"/>
      <c r="AM242" s="58"/>
      <c r="AN242" s="58"/>
      <c r="AS242" s="58"/>
      <c r="AT242" s="58"/>
      <c r="AV242" s="58"/>
      <c r="AW242" s="58"/>
    </row>
    <row r="243" spans="1:49" ht="12.75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P243" s="59"/>
      <c r="Q243" s="59"/>
      <c r="S243" s="59"/>
      <c r="T243" s="59"/>
      <c r="W243" s="59"/>
      <c r="X243" s="59"/>
      <c r="Y243" s="59"/>
      <c r="Z243" s="60"/>
      <c r="AB243" s="60"/>
      <c r="AC243" s="60"/>
      <c r="AE243" s="60"/>
      <c r="AF243" s="60"/>
      <c r="AI243" s="60"/>
      <c r="AJ243" s="60"/>
      <c r="AK243" s="60"/>
      <c r="AL243" s="58"/>
      <c r="AM243" s="58"/>
      <c r="AN243" s="58"/>
      <c r="AO243" s="58"/>
      <c r="AQ243" s="58"/>
      <c r="AR243" s="58"/>
      <c r="AT243" s="58"/>
      <c r="AU243" s="58"/>
      <c r="AV243" s="58"/>
      <c r="AW243" s="58"/>
    </row>
    <row r="244" spans="1:49" ht="12.75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Q244" s="59"/>
      <c r="S244" s="59"/>
      <c r="T244" s="59"/>
      <c r="V244" s="59"/>
      <c r="W244" s="59"/>
      <c r="Y244" s="59"/>
      <c r="Z244" s="60"/>
      <c r="AC244" s="60"/>
      <c r="AE244" s="60"/>
      <c r="AF244" s="60"/>
      <c r="AH244" s="60"/>
      <c r="AI244" s="60"/>
      <c r="AK244" s="60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</row>
    <row r="245" spans="1:49" ht="12.75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Q245" s="59"/>
      <c r="S245" s="59"/>
      <c r="T245" s="59"/>
      <c r="V245" s="59"/>
      <c r="X245" s="59"/>
      <c r="Y245" s="59"/>
      <c r="AC245" s="60"/>
      <c r="AE245" s="60"/>
      <c r="AF245" s="60"/>
      <c r="AH245" s="60"/>
      <c r="AJ245" s="60"/>
      <c r="AK245" s="60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</row>
    <row r="246" spans="1:49" ht="12.75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P246" s="59"/>
      <c r="Q246" s="59"/>
      <c r="S246" s="59"/>
      <c r="T246" s="59"/>
      <c r="V246" s="59"/>
      <c r="W246" s="59"/>
      <c r="Y246" s="59"/>
      <c r="AB246" s="60"/>
      <c r="AC246" s="60"/>
      <c r="AE246" s="60"/>
      <c r="AF246" s="60"/>
      <c r="AH246" s="60"/>
      <c r="AI246" s="60"/>
      <c r="AK246" s="60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</row>
    <row r="247" spans="1:49" ht="12.75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S247" s="59"/>
      <c r="T247" s="59"/>
      <c r="Z247" s="60"/>
      <c r="AA247" s="60"/>
      <c r="AB247" s="60"/>
      <c r="AC247" s="60"/>
      <c r="AE247" s="60"/>
      <c r="AF247" s="60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</row>
    <row r="248" spans="1:49" ht="12.75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V248" s="59"/>
      <c r="W248" s="59"/>
      <c r="Y248" s="59"/>
      <c r="Z248" s="60"/>
      <c r="AA248" s="60"/>
      <c r="AB248" s="60"/>
      <c r="AC248" s="60"/>
      <c r="AD248" s="60"/>
      <c r="AE248" s="60"/>
      <c r="AF248" s="60"/>
      <c r="AH248" s="60"/>
      <c r="AI248" s="60"/>
      <c r="AK248" s="60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</row>
    <row r="249" spans="1:49" ht="12.75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V249" s="59"/>
      <c r="W249" s="59"/>
      <c r="X249" s="59"/>
      <c r="Y249" s="59"/>
      <c r="Z249" s="60"/>
      <c r="AA249" s="60"/>
      <c r="AB249" s="60"/>
      <c r="AC249" s="60"/>
      <c r="AD249" s="60"/>
      <c r="AE249" s="60"/>
      <c r="AF249" s="60"/>
      <c r="AH249" s="60"/>
      <c r="AI249" s="60"/>
      <c r="AK249" s="60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</row>
    <row r="250" spans="1:49" ht="12.75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S250" s="59"/>
      <c r="T250" s="59"/>
      <c r="X250" s="59"/>
      <c r="AE250" s="60"/>
      <c r="AF250" s="60"/>
      <c r="AJ250" s="60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</row>
    <row r="251" spans="1:49" ht="12.75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60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</row>
    <row r="252" spans="1:49" ht="12.75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Q252" s="59"/>
      <c r="S252" s="59"/>
      <c r="T252" s="59"/>
      <c r="X252" s="59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</row>
    <row r="253" spans="1:49" ht="12.75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</row>
    <row r="254" spans="1:49" ht="12.75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</row>
    <row r="255" spans="1:49" ht="12.75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Q255" s="59"/>
      <c r="S255" s="59"/>
      <c r="T255" s="59"/>
      <c r="V255" s="59"/>
      <c r="W255" s="59"/>
      <c r="X255" s="59"/>
      <c r="Y255" s="59"/>
      <c r="Z255" s="60"/>
      <c r="AA255" s="60"/>
      <c r="AC255" s="60"/>
      <c r="AE255" s="60"/>
      <c r="AF255" s="60"/>
      <c r="AH255" s="60"/>
      <c r="AI255" s="60"/>
      <c r="AJ255" s="60"/>
      <c r="AK255" s="60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</row>
    <row r="256" spans="1:49" ht="12.75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V256" s="59"/>
      <c r="W256" s="59"/>
      <c r="X256" s="59"/>
      <c r="Y256" s="59"/>
      <c r="Z256" s="60"/>
      <c r="AA256" s="60"/>
      <c r="AB256" s="60"/>
      <c r="AC256" s="60"/>
      <c r="AD256" s="60"/>
      <c r="AE256" s="60"/>
      <c r="AF256" s="60"/>
      <c r="AH256" s="60"/>
      <c r="AI256" s="60"/>
      <c r="AJ256" s="60"/>
      <c r="AK256" s="60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</row>
    <row r="257" spans="1:49" ht="12.75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Z257" s="60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</row>
    <row r="258" spans="1:49" ht="12.75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Q258" s="59"/>
      <c r="S258" s="59"/>
      <c r="T258" s="59"/>
      <c r="V258" s="59"/>
      <c r="W258" s="59"/>
      <c r="X258" s="59"/>
      <c r="Y258" s="59"/>
      <c r="AC258" s="60"/>
      <c r="AE258" s="60"/>
      <c r="AF258" s="60"/>
      <c r="AH258" s="60"/>
      <c r="AI258" s="60"/>
      <c r="AK258" s="60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</row>
    <row r="259" spans="1:49" ht="12.75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P259" s="59"/>
      <c r="Q259" s="59"/>
      <c r="S259" s="59"/>
      <c r="T259" s="59"/>
      <c r="V259" s="59"/>
      <c r="W259" s="59"/>
      <c r="Y259" s="59"/>
      <c r="Z259" s="60"/>
      <c r="AB259" s="60"/>
      <c r="AC259" s="60"/>
      <c r="AE259" s="60"/>
      <c r="AF259" s="60"/>
      <c r="AH259" s="60"/>
      <c r="AI259" s="60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</row>
    <row r="260" spans="1:49" ht="12.75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Z260" s="60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</row>
    <row r="261" spans="1:49" ht="12.75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Z261" s="60"/>
      <c r="AA261" s="60"/>
      <c r="AC261" s="60"/>
      <c r="AE261" s="60"/>
      <c r="AF261" s="60"/>
      <c r="AH261" s="60"/>
      <c r="AI261" s="60"/>
      <c r="AJ261" s="60"/>
      <c r="AK261" s="60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</row>
    <row r="262" spans="1:49" ht="12.75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P262" s="59"/>
      <c r="Q262" s="59"/>
      <c r="S262" s="59"/>
      <c r="T262" s="59"/>
      <c r="V262" s="59"/>
      <c r="Y262" s="59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</row>
    <row r="263" spans="1:49" ht="12.75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X263" s="59"/>
      <c r="Z263" s="60"/>
      <c r="AA263" s="60"/>
      <c r="AB263" s="60"/>
      <c r="AC263" s="60"/>
      <c r="AD263" s="60"/>
      <c r="AE263" s="60"/>
      <c r="AF263" s="60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</row>
    <row r="264" spans="1:49" ht="12.75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</row>
    <row r="265" spans="1:49" ht="12.75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O265" s="59"/>
      <c r="P265" s="59"/>
      <c r="Q265" s="59"/>
      <c r="S265" s="59"/>
      <c r="T265" s="59"/>
      <c r="V265" s="59"/>
      <c r="W265" s="59"/>
      <c r="X265" s="59"/>
      <c r="Y265" s="59"/>
      <c r="AA265" s="60"/>
      <c r="AB265" s="60"/>
      <c r="AC265" s="60"/>
      <c r="AE265" s="60"/>
      <c r="AF265" s="60"/>
      <c r="AH265" s="60"/>
      <c r="AI265" s="60"/>
      <c r="AK265" s="60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</row>
    <row r="266" spans="1:49" ht="12.75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P266" s="59"/>
      <c r="Q266" s="59"/>
      <c r="R266" s="59"/>
      <c r="T266" s="59"/>
      <c r="U266" s="59"/>
      <c r="V266" s="59"/>
      <c r="W266" s="59"/>
      <c r="X266" s="59"/>
      <c r="AB266" s="60"/>
      <c r="AF266" s="60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</row>
    <row r="267" spans="1:49" ht="12.75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P267" s="59"/>
      <c r="Q267" s="59"/>
      <c r="R267" s="59"/>
      <c r="S267" s="59"/>
      <c r="T267" s="59"/>
      <c r="W267" s="59"/>
      <c r="Y267" s="59"/>
      <c r="Z267" s="60"/>
      <c r="AB267" s="60"/>
      <c r="AC267" s="60"/>
      <c r="AD267" s="60"/>
      <c r="AE267" s="60"/>
      <c r="AF267" s="60"/>
      <c r="AI267" s="60"/>
      <c r="AK267" s="60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</row>
    <row r="268" spans="1:49" ht="12.75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Z268" s="60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</row>
    <row r="269" spans="1:49" ht="12.75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</row>
    <row r="270" spans="1:49" ht="12.75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S270" s="59"/>
      <c r="T270" s="59"/>
      <c r="X270" s="59"/>
      <c r="Y270" s="59"/>
      <c r="Z270" s="60"/>
      <c r="AK270" s="60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</row>
    <row r="271" spans="1:49" ht="12.75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Q271" s="59"/>
      <c r="S271" s="59"/>
      <c r="T271" s="59"/>
      <c r="Y271" s="59"/>
      <c r="Z271" s="60"/>
      <c r="AC271" s="60"/>
      <c r="AE271" s="60"/>
      <c r="AF271" s="60"/>
      <c r="AK271" s="60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</row>
    <row r="272" spans="1:49" ht="12.75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P272" s="59"/>
      <c r="Q272" s="59"/>
      <c r="S272" s="59"/>
      <c r="T272" s="59"/>
      <c r="V272" s="59"/>
      <c r="Y272" s="59"/>
      <c r="Z272" s="60"/>
      <c r="AB272" s="60"/>
      <c r="AC272" s="60"/>
      <c r="AE272" s="60"/>
      <c r="AF272" s="60"/>
      <c r="AH272" s="60"/>
      <c r="AK272" s="60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</row>
    <row r="273" spans="1:49" ht="12.75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W273" s="59"/>
      <c r="X273" s="59"/>
      <c r="Z273" s="60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</row>
    <row r="274" spans="1:49" ht="12.75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W274" s="59"/>
      <c r="Y274" s="59"/>
      <c r="Z274" s="60"/>
      <c r="AA274" s="60"/>
      <c r="AB274" s="60"/>
      <c r="AC274" s="60"/>
      <c r="AD274" s="60"/>
      <c r="AE274" s="60"/>
      <c r="AF274" s="60"/>
      <c r="AI274" s="60"/>
      <c r="AK274" s="60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</row>
    <row r="275" spans="1:49" ht="12.75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P275" s="59"/>
      <c r="Q275" s="59"/>
      <c r="S275" s="59"/>
      <c r="T275" s="59"/>
      <c r="V275" s="59"/>
      <c r="W275" s="59"/>
      <c r="X275" s="59"/>
      <c r="Y275" s="59"/>
      <c r="AB275" s="60"/>
      <c r="AC275" s="60"/>
      <c r="AE275" s="60"/>
      <c r="AF275" s="60"/>
      <c r="AH275" s="60"/>
      <c r="AI275" s="60"/>
      <c r="AJ275" s="60"/>
      <c r="AK275" s="60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</row>
    <row r="276" spans="1:49" ht="12.75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Q276" s="59"/>
      <c r="S276" s="59"/>
      <c r="T276" s="59"/>
      <c r="Y276" s="59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</row>
    <row r="277" spans="1:49" ht="12.75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Z277" s="60"/>
      <c r="AA277" s="60"/>
      <c r="AC277" s="60"/>
      <c r="AE277" s="60"/>
      <c r="AF277" s="60"/>
      <c r="AI277" s="60"/>
      <c r="AK277" s="60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</row>
    <row r="278" spans="1:49" ht="12.75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P278" s="59"/>
      <c r="Q278" s="59"/>
      <c r="S278" s="59"/>
      <c r="T278" s="59"/>
      <c r="V278" s="59"/>
      <c r="W278" s="59"/>
      <c r="Y278" s="59"/>
      <c r="Z278" s="60"/>
      <c r="AB278" s="60"/>
      <c r="AC278" s="60"/>
      <c r="AE278" s="60"/>
      <c r="AF278" s="60"/>
      <c r="AH278" s="60"/>
      <c r="AI278" s="60"/>
      <c r="AK278" s="60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</row>
    <row r="279" spans="1:49" ht="12.75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S279" s="59"/>
      <c r="T279" s="59"/>
      <c r="V279" s="59"/>
      <c r="Y279" s="59"/>
      <c r="Z279" s="60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</row>
  </sheetData>
  <sheetProtection password="CC5F" sheet="1" objects="1" scenarios="1" selectLockedCells="1"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2"/>
  <sheetViews>
    <sheetView workbookViewId="0" topLeftCell="A1">
      <selection activeCell="J36" sqref="J36"/>
    </sheetView>
  </sheetViews>
  <sheetFormatPr defaultColWidth="9.140625" defaultRowHeight="12.75"/>
  <cols>
    <col min="1" max="1" width="10.140625" style="37" bestFit="1" customWidth="1"/>
    <col min="2" max="2" width="11.8515625" style="37" bestFit="1" customWidth="1"/>
    <col min="3" max="3" width="7.57421875" style="37" bestFit="1" customWidth="1"/>
    <col min="4" max="4" width="14.140625" style="37" bestFit="1" customWidth="1"/>
    <col min="5" max="5" width="10.28125" style="37" bestFit="1" customWidth="1"/>
    <col min="6" max="6" width="10.140625" style="37" bestFit="1" customWidth="1"/>
    <col min="7" max="8" width="10.00390625" style="0" bestFit="1" customWidth="1"/>
    <col min="9" max="9" width="7.7109375" style="0" customWidth="1"/>
    <col min="10" max="10" width="10.00390625" style="0" bestFit="1" customWidth="1"/>
    <col min="11" max="11" width="8.8515625" style="37" customWidth="1"/>
    <col min="12" max="12" width="12.00390625" style="37" bestFit="1" customWidth="1"/>
    <col min="13" max="14" width="10.140625" style="37" bestFit="1" customWidth="1"/>
    <col min="15" max="16384" width="9.140625" style="37" customWidth="1"/>
  </cols>
  <sheetData>
    <row r="1" spans="1:14" ht="12.75">
      <c r="A1" s="36" t="s">
        <v>740</v>
      </c>
      <c r="B1" s="36" t="s">
        <v>741</v>
      </c>
      <c r="C1" s="36" t="s">
        <v>742</v>
      </c>
      <c r="D1" s="36" t="s">
        <v>947</v>
      </c>
      <c r="E1" s="36" t="s">
        <v>743</v>
      </c>
      <c r="F1" s="36" t="s">
        <v>948</v>
      </c>
      <c r="G1" s="36" t="s">
        <v>950</v>
      </c>
      <c r="H1" s="100" t="s">
        <v>951</v>
      </c>
      <c r="I1" s="100" t="s">
        <v>952</v>
      </c>
      <c r="J1" s="36" t="s">
        <v>949</v>
      </c>
      <c r="K1" s="36" t="s">
        <v>964</v>
      </c>
      <c r="L1" s="36" t="s">
        <v>744</v>
      </c>
      <c r="M1" s="25"/>
      <c r="N1" s="25"/>
    </row>
    <row r="2" spans="1:15" ht="12.75">
      <c r="A2" s="39">
        <f>Dati_generali!$A$2</f>
        <v>0</v>
      </c>
      <c r="B2" s="39">
        <v>200108</v>
      </c>
      <c r="C2" s="199">
        <f>'2009'!J132/1000</f>
        <v>0</v>
      </c>
      <c r="D2" s="199">
        <f>'2009'!J133/1000</f>
        <v>0</v>
      </c>
      <c r="E2" s="199">
        <f>'2009'!S132/1000</f>
        <v>0</v>
      </c>
      <c r="F2" s="98">
        <f>'2009'!M132</f>
        <v>0</v>
      </c>
      <c r="G2" s="99">
        <f>'2009'!P132</f>
        <v>0</v>
      </c>
      <c r="H2">
        <f>IF(N2&lt;&gt;0,-1,0)</f>
        <v>0</v>
      </c>
      <c r="I2">
        <f>IF(O2&lt;&gt;0,-1,0)</f>
        <v>0</v>
      </c>
      <c r="J2" s="99">
        <f>'2009'!M133</f>
        <v>0</v>
      </c>
      <c r="K2" s="97">
        <f>'2009'!P133</f>
        <v>0</v>
      </c>
      <c r="L2" s="40" t="str">
        <f aca="true" t="shared" si="0" ref="L2:L33">A2&amp;B2</f>
        <v>0200108</v>
      </c>
      <c r="M2" s="41"/>
      <c r="N2">
        <f>'2009'!R132</f>
        <v>0</v>
      </c>
      <c r="O2">
        <f>'2009'!R133</f>
        <v>0</v>
      </c>
    </row>
    <row r="3" spans="1:15" ht="12.75">
      <c r="A3" s="39">
        <f>Dati_generali!$A$2</f>
        <v>0</v>
      </c>
      <c r="B3" s="39">
        <v>200302</v>
      </c>
      <c r="C3" s="199">
        <f>'2009'!J134/1000</f>
        <v>0</v>
      </c>
      <c r="D3" s="199">
        <f>'2009'!J135/1000</f>
        <v>0</v>
      </c>
      <c r="E3" s="199">
        <f>'2009'!S134/1000</f>
        <v>0</v>
      </c>
      <c r="F3" s="98">
        <f>'2009'!M134</f>
        <v>0</v>
      </c>
      <c r="G3" s="99">
        <f>'2009'!P134</f>
        <v>0</v>
      </c>
      <c r="H3">
        <f aca="true" t="shared" si="1" ref="H3:H33">IF(N3&lt;&gt;0,-1,0)</f>
        <v>0</v>
      </c>
      <c r="I3">
        <f aca="true" t="shared" si="2" ref="I3:I33">IF(O3&lt;&gt;0,-1,0)</f>
        <v>0</v>
      </c>
      <c r="J3" s="99">
        <f>'2009'!M135</f>
        <v>0</v>
      </c>
      <c r="K3" s="97">
        <f>'2009'!P135</f>
        <v>0</v>
      </c>
      <c r="L3" s="40" t="str">
        <f t="shared" si="0"/>
        <v>0200302</v>
      </c>
      <c r="N3">
        <f>'2009'!R134</f>
        <v>0</v>
      </c>
      <c r="O3">
        <f>'2009'!R135</f>
        <v>0</v>
      </c>
    </row>
    <row r="4" spans="1:15" ht="12.75">
      <c r="A4" s="39">
        <f>Dati_generali!$A$2</f>
        <v>0</v>
      </c>
      <c r="B4" s="39">
        <v>200201</v>
      </c>
      <c r="C4" s="199">
        <f>'2009'!J136/1000</f>
        <v>0</v>
      </c>
      <c r="D4" s="199">
        <f>'2009'!J137/1000</f>
        <v>0</v>
      </c>
      <c r="E4" s="199">
        <f>'2009'!S136/1000</f>
        <v>0</v>
      </c>
      <c r="F4" s="98">
        <f>'2009'!M136</f>
        <v>0</v>
      </c>
      <c r="G4" s="99">
        <f>'2009'!P136</f>
        <v>0</v>
      </c>
      <c r="H4">
        <f t="shared" si="1"/>
        <v>0</v>
      </c>
      <c r="I4">
        <f t="shared" si="2"/>
        <v>0</v>
      </c>
      <c r="J4" s="99">
        <f>'2009'!M137</f>
        <v>0</v>
      </c>
      <c r="K4" s="97">
        <f>'2009'!P137</f>
        <v>0</v>
      </c>
      <c r="L4" s="40" t="str">
        <f t="shared" si="0"/>
        <v>0200201</v>
      </c>
      <c r="M4" s="41"/>
      <c r="N4">
        <f>'2009'!R136</f>
        <v>0</v>
      </c>
      <c r="O4">
        <f>'2009'!R137</f>
        <v>0</v>
      </c>
    </row>
    <row r="5" spans="1:15" ht="12.75">
      <c r="A5" s="39">
        <f>Dati_generali!$A$2</f>
        <v>0</v>
      </c>
      <c r="B5" s="39">
        <v>150101</v>
      </c>
      <c r="C5" s="199">
        <f>'2009'!J138/1000</f>
        <v>0</v>
      </c>
      <c r="D5" s="199">
        <f>'2009'!J139/1000</f>
        <v>0</v>
      </c>
      <c r="E5" s="199">
        <f>'2009'!S138/1000</f>
        <v>0</v>
      </c>
      <c r="F5" s="98">
        <f>'2009'!M138</f>
        <v>0</v>
      </c>
      <c r="G5" s="99">
        <f>'2009'!P138</f>
        <v>0</v>
      </c>
      <c r="H5">
        <f t="shared" si="1"/>
        <v>0</v>
      </c>
      <c r="I5">
        <f t="shared" si="2"/>
        <v>0</v>
      </c>
      <c r="J5" s="99">
        <f>'2009'!M139</f>
        <v>0</v>
      </c>
      <c r="K5" s="97">
        <f>'2009'!P139</f>
        <v>0</v>
      </c>
      <c r="L5" s="40" t="str">
        <f t="shared" si="0"/>
        <v>0150101</v>
      </c>
      <c r="M5" s="41"/>
      <c r="N5">
        <f>'2009'!R138</f>
        <v>0</v>
      </c>
      <c r="O5">
        <f>'2009'!R139</f>
        <v>0</v>
      </c>
    </row>
    <row r="6" spans="1:15" ht="12.75">
      <c r="A6" s="39">
        <f>Dati_generali!$A$2</f>
        <v>0</v>
      </c>
      <c r="B6" s="39">
        <v>200101</v>
      </c>
      <c r="C6" s="199">
        <f>'2009'!J140/1000</f>
        <v>0</v>
      </c>
      <c r="D6" s="199">
        <f>'2009'!J141/1000</f>
        <v>0</v>
      </c>
      <c r="E6" s="199">
        <f>'2009'!S140/1000</f>
        <v>0</v>
      </c>
      <c r="F6" s="98">
        <f>'2009'!M140</f>
        <v>0</v>
      </c>
      <c r="G6" s="99">
        <f>'2009'!P140</f>
        <v>0</v>
      </c>
      <c r="H6">
        <f t="shared" si="1"/>
        <v>0</v>
      </c>
      <c r="I6">
        <f t="shared" si="2"/>
        <v>0</v>
      </c>
      <c r="J6" s="99">
        <f>'2009'!M141</f>
        <v>0</v>
      </c>
      <c r="K6" s="97">
        <f>'2009'!P141</f>
        <v>0</v>
      </c>
      <c r="L6" s="40" t="str">
        <f t="shared" si="0"/>
        <v>0200101</v>
      </c>
      <c r="N6">
        <f>'2009'!R140</f>
        <v>0</v>
      </c>
      <c r="O6">
        <f>'2009'!R141</f>
        <v>0</v>
      </c>
    </row>
    <row r="7" spans="1:15" ht="12.75">
      <c r="A7" s="39">
        <f>Dati_generali!$A$2</f>
        <v>0</v>
      </c>
      <c r="B7" s="39">
        <v>200137</v>
      </c>
      <c r="C7" s="199">
        <f>'2009'!J142/1000</f>
        <v>0</v>
      </c>
      <c r="D7" s="199">
        <f>'2009'!J143/1000</f>
        <v>0</v>
      </c>
      <c r="E7" s="199">
        <f>'2009'!S142/1000</f>
        <v>0</v>
      </c>
      <c r="F7" s="98">
        <f>'2009'!M142</f>
        <v>0</v>
      </c>
      <c r="G7" s="99">
        <f>'2009'!P142</f>
        <v>0</v>
      </c>
      <c r="H7">
        <f t="shared" si="1"/>
        <v>0</v>
      </c>
      <c r="I7">
        <f t="shared" si="2"/>
        <v>0</v>
      </c>
      <c r="J7" s="99">
        <f>'2009'!M143</f>
        <v>0</v>
      </c>
      <c r="K7" s="97">
        <f>'2009'!P143</f>
        <v>0</v>
      </c>
      <c r="L7" s="40" t="str">
        <f t="shared" si="0"/>
        <v>0200137</v>
      </c>
      <c r="N7">
        <f>'2009'!R142</f>
        <v>0</v>
      </c>
      <c r="O7">
        <f>'2009'!R143</f>
        <v>0</v>
      </c>
    </row>
    <row r="8" spans="1:15" ht="12.75">
      <c r="A8" s="39">
        <f>Dati_generali!$A$2</f>
        <v>0</v>
      </c>
      <c r="B8" s="39">
        <v>200138</v>
      </c>
      <c r="C8" s="199">
        <f>'2009'!J144/1000</f>
        <v>0</v>
      </c>
      <c r="D8" s="199">
        <f>'2009'!J145/1000</f>
        <v>0</v>
      </c>
      <c r="E8" s="199">
        <f>'2009'!S144/1000</f>
        <v>0</v>
      </c>
      <c r="F8" s="98">
        <f>'2009'!M144</f>
        <v>0</v>
      </c>
      <c r="G8" s="99">
        <f>'2009'!P144</f>
        <v>0</v>
      </c>
      <c r="H8">
        <f t="shared" si="1"/>
        <v>0</v>
      </c>
      <c r="I8">
        <f t="shared" si="2"/>
        <v>0</v>
      </c>
      <c r="J8" s="99">
        <f>'2009'!M145</f>
        <v>0</v>
      </c>
      <c r="K8" s="97">
        <f>'2009'!P145</f>
        <v>0</v>
      </c>
      <c r="L8" s="40" t="str">
        <f t="shared" si="0"/>
        <v>0200138</v>
      </c>
      <c r="M8" s="41"/>
      <c r="N8">
        <f>'2009'!R144</f>
        <v>0</v>
      </c>
      <c r="O8">
        <f>'2009'!R145</f>
        <v>0</v>
      </c>
    </row>
    <row r="9" spans="1:15" ht="12.75">
      <c r="A9" s="39">
        <f>Dati_generali!$A$2</f>
        <v>0</v>
      </c>
      <c r="B9" s="39">
        <v>150103</v>
      </c>
      <c r="C9" s="199">
        <f>'2009'!J146/1000</f>
        <v>0</v>
      </c>
      <c r="D9" s="199">
        <f>'2009'!J147/1000</f>
        <v>0</v>
      </c>
      <c r="E9" s="199">
        <f>'2009'!S146/1000</f>
        <v>0</v>
      </c>
      <c r="F9" s="98">
        <f>'2009'!M146</f>
        <v>0</v>
      </c>
      <c r="G9" s="99">
        <f>'2009'!P146</f>
        <v>0</v>
      </c>
      <c r="H9">
        <f t="shared" si="1"/>
        <v>0</v>
      </c>
      <c r="I9">
        <f t="shared" si="2"/>
        <v>0</v>
      </c>
      <c r="J9" s="99">
        <f>'2009'!M147</f>
        <v>0</v>
      </c>
      <c r="K9" s="97">
        <f>'2009'!P147</f>
        <v>0</v>
      </c>
      <c r="L9" s="40" t="str">
        <f t="shared" si="0"/>
        <v>0150103</v>
      </c>
      <c r="M9" s="41"/>
      <c r="N9">
        <f>'2009'!R146</f>
        <v>0</v>
      </c>
      <c r="O9">
        <f>'2009'!R147</f>
        <v>0</v>
      </c>
    </row>
    <row r="10" spans="1:15" ht="12.75">
      <c r="A10" s="39">
        <f>Dati_generali!$A$2</f>
        <v>0</v>
      </c>
      <c r="B10" s="39">
        <v>150107</v>
      </c>
      <c r="C10" s="199">
        <f>'2009'!J148/1000</f>
        <v>0</v>
      </c>
      <c r="D10" s="199">
        <f>'2009'!J149/1000</f>
        <v>0</v>
      </c>
      <c r="E10" s="199">
        <f>'2009'!S148/1000</f>
        <v>0</v>
      </c>
      <c r="F10" s="98">
        <f>'2009'!M148</f>
        <v>0</v>
      </c>
      <c r="G10" s="99">
        <f>'2009'!P148</f>
        <v>0</v>
      </c>
      <c r="H10">
        <f t="shared" si="1"/>
        <v>0</v>
      </c>
      <c r="I10">
        <f t="shared" si="2"/>
        <v>0</v>
      </c>
      <c r="J10" s="99">
        <f>'2009'!M149</f>
        <v>0</v>
      </c>
      <c r="K10" s="97">
        <f>'2009'!P149</f>
        <v>0</v>
      </c>
      <c r="L10" s="40" t="str">
        <f t="shared" si="0"/>
        <v>0150107</v>
      </c>
      <c r="M10" s="41"/>
      <c r="N10">
        <f>'2009'!R148</f>
        <v>0</v>
      </c>
      <c r="O10">
        <f>'2009'!R149</f>
        <v>0</v>
      </c>
    </row>
    <row r="11" spans="1:15" ht="12.75">
      <c r="A11" s="39">
        <f>Dati_generali!$A$2</f>
        <v>0</v>
      </c>
      <c r="B11" s="39">
        <v>200102</v>
      </c>
      <c r="C11" s="199">
        <f>'2009'!J150/1000</f>
        <v>0</v>
      </c>
      <c r="D11" s="199">
        <f>'2009'!J151/1000</f>
        <v>0</v>
      </c>
      <c r="E11" s="199">
        <f>'2009'!S150/1000</f>
        <v>0</v>
      </c>
      <c r="F11" s="98">
        <f>'2009'!M150</f>
        <v>0</v>
      </c>
      <c r="G11" s="99">
        <f>'2009'!P150</f>
        <v>0</v>
      </c>
      <c r="H11">
        <f t="shared" si="1"/>
        <v>0</v>
      </c>
      <c r="I11">
        <f t="shared" si="2"/>
        <v>0</v>
      </c>
      <c r="J11" s="99">
        <f>'2009'!M151</f>
        <v>0</v>
      </c>
      <c r="K11" s="97">
        <f>'2009'!P151</f>
        <v>0</v>
      </c>
      <c r="L11" s="40" t="str">
        <f t="shared" si="0"/>
        <v>0200102</v>
      </c>
      <c r="M11" s="41"/>
      <c r="N11">
        <f>'2009'!R150</f>
        <v>0</v>
      </c>
      <c r="O11">
        <f>'2009'!R151</f>
        <v>0</v>
      </c>
    </row>
    <row r="12" spans="1:15" ht="12.75">
      <c r="A12" s="39">
        <f>Dati_generali!$A$2</f>
        <v>0</v>
      </c>
      <c r="B12" s="39">
        <v>150102</v>
      </c>
      <c r="C12" s="199">
        <f>'2009'!J152/1000</f>
        <v>0</v>
      </c>
      <c r="D12" s="199">
        <f>'2009'!J153/1000</f>
        <v>0</v>
      </c>
      <c r="E12" s="199">
        <f>'2009'!S152/1000</f>
        <v>0</v>
      </c>
      <c r="F12" s="98">
        <f>'2009'!M152</f>
        <v>0</v>
      </c>
      <c r="G12" s="99">
        <f>'2009'!P152</f>
        <v>0</v>
      </c>
      <c r="H12">
        <f t="shared" si="1"/>
        <v>0</v>
      </c>
      <c r="I12">
        <f t="shared" si="2"/>
        <v>0</v>
      </c>
      <c r="J12" s="99">
        <f>'2009'!M153</f>
        <v>0</v>
      </c>
      <c r="K12" s="97">
        <f>'2009'!P153</f>
        <v>0</v>
      </c>
      <c r="L12" s="40" t="str">
        <f t="shared" si="0"/>
        <v>0150102</v>
      </c>
      <c r="N12">
        <f>'2009'!R152</f>
        <v>0</v>
      </c>
      <c r="O12">
        <f>'2009'!R153</f>
        <v>0</v>
      </c>
    </row>
    <row r="13" spans="1:15" ht="12.75">
      <c r="A13" s="39">
        <f>Dati_generali!$A$2</f>
        <v>0</v>
      </c>
      <c r="B13" s="39">
        <v>200139</v>
      </c>
      <c r="C13" s="199">
        <f>'2009'!J154/1000</f>
        <v>0</v>
      </c>
      <c r="D13" s="199">
        <f>'2009'!J155/1000</f>
        <v>0</v>
      </c>
      <c r="E13" s="199">
        <f>'2009'!S154/1000</f>
        <v>0</v>
      </c>
      <c r="F13" s="98">
        <f>'2009'!M154</f>
        <v>0</v>
      </c>
      <c r="G13" s="99">
        <f>'2009'!P154</f>
        <v>0</v>
      </c>
      <c r="H13">
        <f t="shared" si="1"/>
        <v>0</v>
      </c>
      <c r="I13">
        <f t="shared" si="2"/>
        <v>0</v>
      </c>
      <c r="J13" s="99">
        <f>'2009'!M155</f>
        <v>0</v>
      </c>
      <c r="K13" s="97">
        <f>'2009'!P155</f>
        <v>0</v>
      </c>
      <c r="L13" s="40" t="str">
        <f t="shared" si="0"/>
        <v>0200139</v>
      </c>
      <c r="M13" s="41"/>
      <c r="N13">
        <f>'2009'!R154</f>
        <v>0</v>
      </c>
      <c r="O13">
        <f>'2009'!R155</f>
        <v>0</v>
      </c>
    </row>
    <row r="14" spans="1:15" ht="12.75">
      <c r="A14" s="39">
        <f>Dati_generali!$A$2</f>
        <v>0</v>
      </c>
      <c r="B14" s="39">
        <v>150104</v>
      </c>
      <c r="C14" s="199">
        <f>'2009'!J156/1000</f>
        <v>0</v>
      </c>
      <c r="D14" s="199">
        <f>'2009'!J157/1000</f>
        <v>0</v>
      </c>
      <c r="E14" s="199">
        <f>'2009'!S156/1000</f>
        <v>0</v>
      </c>
      <c r="F14" s="98">
        <f>'2009'!M156</f>
        <v>0</v>
      </c>
      <c r="G14" s="99">
        <f>'2009'!P156</f>
        <v>0</v>
      </c>
      <c r="H14">
        <f t="shared" si="1"/>
        <v>0</v>
      </c>
      <c r="I14">
        <f t="shared" si="2"/>
        <v>0</v>
      </c>
      <c r="J14" s="99">
        <f>'2009'!M157</f>
        <v>0</v>
      </c>
      <c r="K14" s="97">
        <f>'2009'!P157</f>
        <v>0</v>
      </c>
      <c r="L14" s="40" t="str">
        <f t="shared" si="0"/>
        <v>0150104</v>
      </c>
      <c r="M14" s="41"/>
      <c r="N14">
        <f>'2009'!R156</f>
        <v>0</v>
      </c>
      <c r="O14">
        <f>'2009'!R157</f>
        <v>0</v>
      </c>
    </row>
    <row r="15" spans="1:15" ht="12.75">
      <c r="A15" s="39">
        <f>Dati_generali!$A$2</f>
        <v>0</v>
      </c>
      <c r="B15" s="39">
        <v>200140</v>
      </c>
      <c r="C15" s="199">
        <f>'2009'!J158/1000</f>
        <v>0</v>
      </c>
      <c r="D15" s="199">
        <f>'2009'!J159/1000</f>
        <v>0</v>
      </c>
      <c r="E15" s="199">
        <f>'2009'!S158/1000</f>
        <v>0</v>
      </c>
      <c r="F15" s="98">
        <f>'2009'!M158</f>
        <v>0</v>
      </c>
      <c r="G15" s="99">
        <f>'2009'!P158</f>
        <v>0</v>
      </c>
      <c r="H15">
        <f t="shared" si="1"/>
        <v>0</v>
      </c>
      <c r="I15">
        <f t="shared" si="2"/>
        <v>0</v>
      </c>
      <c r="J15" s="99">
        <f>'2009'!M159</f>
        <v>0</v>
      </c>
      <c r="K15" s="97">
        <f>'2009'!P159</f>
        <v>0</v>
      </c>
      <c r="L15" s="40" t="str">
        <f t="shared" si="0"/>
        <v>0200140</v>
      </c>
      <c r="M15" s="41"/>
      <c r="N15">
        <f>'2009'!R158</f>
        <v>0</v>
      </c>
      <c r="O15">
        <f>'2009'!R159</f>
        <v>0</v>
      </c>
    </row>
    <row r="16" spans="1:15" ht="12.75">
      <c r="A16" s="39">
        <f>Dati_generali!$A$2</f>
        <v>0</v>
      </c>
      <c r="B16" s="39">
        <v>200110</v>
      </c>
      <c r="C16" s="199">
        <f>'2009'!J160/1000</f>
        <v>0</v>
      </c>
      <c r="D16" s="199">
        <f>'2009'!J161/1000</f>
        <v>0</v>
      </c>
      <c r="E16" s="199">
        <f>'2009'!S160/1000</f>
        <v>0</v>
      </c>
      <c r="F16" s="98">
        <f>'2009'!M160</f>
        <v>0</v>
      </c>
      <c r="G16" s="99">
        <f>'2009'!P160</f>
        <v>0</v>
      </c>
      <c r="H16">
        <f t="shared" si="1"/>
        <v>0</v>
      </c>
      <c r="I16">
        <f t="shared" si="2"/>
        <v>0</v>
      </c>
      <c r="J16" s="99">
        <f>'2009'!M161</f>
        <v>0</v>
      </c>
      <c r="K16" s="97">
        <f>'2009'!P161</f>
        <v>0</v>
      </c>
      <c r="L16" s="40" t="str">
        <f t="shared" si="0"/>
        <v>0200110</v>
      </c>
      <c r="M16" s="41"/>
      <c r="N16">
        <f>'2009'!R160</f>
        <v>0</v>
      </c>
      <c r="O16">
        <f>'2009'!R161</f>
        <v>0</v>
      </c>
    </row>
    <row r="17" spans="1:15" ht="12.75">
      <c r="A17" s="39">
        <f>Dati_generali!$A$2</f>
        <v>0</v>
      </c>
      <c r="B17" s="39">
        <v>200111</v>
      </c>
      <c r="C17" s="199">
        <f>'2009'!J162/1000</f>
        <v>0</v>
      </c>
      <c r="D17" s="199">
        <f>'2009'!J163/1000</f>
        <v>0</v>
      </c>
      <c r="E17" s="199">
        <f>'2009'!S162/1000</f>
        <v>0</v>
      </c>
      <c r="F17" s="98">
        <f>'2009'!M162</f>
        <v>0</v>
      </c>
      <c r="G17" s="99">
        <f>'2009'!P162</f>
        <v>0</v>
      </c>
      <c r="H17">
        <f t="shared" si="1"/>
        <v>0</v>
      </c>
      <c r="I17">
        <f t="shared" si="2"/>
        <v>0</v>
      </c>
      <c r="J17" s="99">
        <f>'2009'!M163</f>
        <v>0</v>
      </c>
      <c r="K17" s="97">
        <f>'2009'!P163</f>
        <v>0</v>
      </c>
      <c r="L17" s="40" t="str">
        <f t="shared" si="0"/>
        <v>0200111</v>
      </c>
      <c r="M17" s="41"/>
      <c r="N17">
        <f>'2009'!R162</f>
        <v>0</v>
      </c>
      <c r="O17">
        <f>'2009'!R163</f>
        <v>0</v>
      </c>
    </row>
    <row r="18" spans="1:15" ht="12.75">
      <c r="A18" s="39">
        <f>Dati_generali!$A$2</f>
        <v>0</v>
      </c>
      <c r="B18" s="39">
        <v>200307</v>
      </c>
      <c r="C18" s="199">
        <f>'2009'!J164/1000</f>
        <v>0</v>
      </c>
      <c r="D18" s="199">
        <f>'2009'!J165/1000</f>
        <v>0</v>
      </c>
      <c r="E18" s="199">
        <f>'2009'!S164/1000</f>
        <v>0</v>
      </c>
      <c r="F18" s="98">
        <f>'2009'!M164</f>
        <v>0</v>
      </c>
      <c r="G18" s="99">
        <f>'2009'!P164</f>
        <v>0</v>
      </c>
      <c r="H18">
        <f t="shared" si="1"/>
        <v>0</v>
      </c>
      <c r="I18">
        <f t="shared" si="2"/>
        <v>0</v>
      </c>
      <c r="J18" s="99">
        <f>'2009'!M165</f>
        <v>0</v>
      </c>
      <c r="K18" s="97">
        <f>'2009'!P165</f>
        <v>0</v>
      </c>
      <c r="L18" s="40" t="str">
        <f t="shared" si="0"/>
        <v>0200307</v>
      </c>
      <c r="M18" s="41"/>
      <c r="N18">
        <f>'2009'!R164</f>
        <v>0</v>
      </c>
      <c r="O18">
        <f>'2009'!R165</f>
        <v>0</v>
      </c>
    </row>
    <row r="19" spans="1:15" ht="12.75">
      <c r="A19" s="39">
        <f>Dati_generali!$A$2</f>
        <v>0</v>
      </c>
      <c r="B19" s="39">
        <v>200121</v>
      </c>
      <c r="C19" s="199">
        <f>'2009'!J166/1000</f>
        <v>0</v>
      </c>
      <c r="D19" s="199">
        <f>'2009'!J167/1000</f>
        <v>0</v>
      </c>
      <c r="E19" s="199">
        <f>'2009'!S166/1000</f>
        <v>0</v>
      </c>
      <c r="F19" s="98">
        <f>'2009'!M166</f>
        <v>0</v>
      </c>
      <c r="G19" s="99">
        <f>'2009'!P166</f>
        <v>0</v>
      </c>
      <c r="H19">
        <f t="shared" si="1"/>
        <v>0</v>
      </c>
      <c r="I19">
        <f t="shared" si="2"/>
        <v>0</v>
      </c>
      <c r="J19" s="99">
        <f>'2009'!M167</f>
        <v>0</v>
      </c>
      <c r="K19" s="97">
        <f>'2009'!P167</f>
        <v>0</v>
      </c>
      <c r="L19" s="40" t="str">
        <f t="shared" si="0"/>
        <v>0200121</v>
      </c>
      <c r="N19">
        <f>'2009'!R166</f>
        <v>0</v>
      </c>
      <c r="O19">
        <f>'2009'!R167</f>
        <v>0</v>
      </c>
    </row>
    <row r="20" spans="1:15" ht="12.75">
      <c r="A20" s="39">
        <f>Dati_generali!$A$2</f>
        <v>0</v>
      </c>
      <c r="B20" s="39">
        <v>200123</v>
      </c>
      <c r="C20" s="199">
        <f>'2009'!J168/1000</f>
        <v>0</v>
      </c>
      <c r="D20" s="199">
        <f>'2009'!J169/1000</f>
        <v>0</v>
      </c>
      <c r="E20" s="199">
        <f>'2009'!S168/1000</f>
        <v>0</v>
      </c>
      <c r="F20" s="98">
        <f>'2009'!M168</f>
        <v>0</v>
      </c>
      <c r="G20" s="99">
        <f>'2009'!P168</f>
        <v>0</v>
      </c>
      <c r="H20">
        <f t="shared" si="1"/>
        <v>0</v>
      </c>
      <c r="I20">
        <f t="shared" si="2"/>
        <v>0</v>
      </c>
      <c r="J20" s="99">
        <f>'2009'!M169</f>
        <v>0</v>
      </c>
      <c r="K20" s="97">
        <f>'2009'!P169</f>
        <v>0</v>
      </c>
      <c r="L20" s="40" t="str">
        <f t="shared" si="0"/>
        <v>0200123</v>
      </c>
      <c r="N20">
        <f>'2009'!R168</f>
        <v>0</v>
      </c>
      <c r="O20">
        <f>'2009'!R169</f>
        <v>0</v>
      </c>
    </row>
    <row r="21" spans="1:15" ht="12.75">
      <c r="A21" s="39">
        <f>Dati_generali!$A$2</f>
        <v>0</v>
      </c>
      <c r="B21" s="39">
        <v>200135</v>
      </c>
      <c r="C21" s="199">
        <f>'2009'!J170/1000</f>
        <v>0</v>
      </c>
      <c r="D21" s="199">
        <f>'2009'!J171/1000</f>
        <v>0</v>
      </c>
      <c r="E21" s="199">
        <f>'2009'!S170/1000</f>
        <v>0</v>
      </c>
      <c r="F21" s="98">
        <f>'2009'!M170</f>
        <v>0</v>
      </c>
      <c r="G21" s="99">
        <f>'2009'!P170</f>
        <v>0</v>
      </c>
      <c r="H21">
        <f t="shared" si="1"/>
        <v>0</v>
      </c>
      <c r="I21">
        <f t="shared" si="2"/>
        <v>0</v>
      </c>
      <c r="J21" s="99">
        <f>'2009'!M171</f>
        <v>0</v>
      </c>
      <c r="K21" s="97">
        <f>'2009'!P171</f>
        <v>0</v>
      </c>
      <c r="L21" s="40" t="str">
        <f t="shared" si="0"/>
        <v>0200135</v>
      </c>
      <c r="N21">
        <f>'2009'!R170</f>
        <v>0</v>
      </c>
      <c r="O21">
        <f>'2009'!R171</f>
        <v>0</v>
      </c>
    </row>
    <row r="22" spans="1:15" ht="12.75">
      <c r="A22" s="39">
        <f>Dati_generali!$A$2</f>
        <v>0</v>
      </c>
      <c r="B22" s="39">
        <v>200136</v>
      </c>
      <c r="C22" s="199">
        <f>'2009'!J172/1000</f>
        <v>0</v>
      </c>
      <c r="D22" s="199">
        <f>'2009'!J173/1000</f>
        <v>0</v>
      </c>
      <c r="E22" s="199">
        <f>'2009'!S172/1000</f>
        <v>0</v>
      </c>
      <c r="F22" s="98">
        <f>'2009'!M172</f>
        <v>0</v>
      </c>
      <c r="G22" s="99">
        <f>'2009'!P172</f>
        <v>0</v>
      </c>
      <c r="H22">
        <f t="shared" si="1"/>
        <v>0</v>
      </c>
      <c r="I22">
        <f t="shared" si="2"/>
        <v>0</v>
      </c>
      <c r="J22" s="99">
        <f>'2009'!M173</f>
        <v>0</v>
      </c>
      <c r="K22" s="97">
        <f>'2009'!P173</f>
        <v>0</v>
      </c>
      <c r="L22" s="40" t="str">
        <f t="shared" si="0"/>
        <v>0200136</v>
      </c>
      <c r="N22">
        <f>'2009'!R172</f>
        <v>0</v>
      </c>
      <c r="O22">
        <f>'2009'!R173</f>
        <v>0</v>
      </c>
    </row>
    <row r="23" spans="1:15" ht="12.75">
      <c r="A23" s="39">
        <f>Dati_generali!$A$2</f>
        <v>0</v>
      </c>
      <c r="B23" s="39">
        <v>200131</v>
      </c>
      <c r="C23" s="199">
        <f>'2009'!J174/1000</f>
        <v>0</v>
      </c>
      <c r="D23" s="199">
        <f>'2009'!J175/1000</f>
        <v>0</v>
      </c>
      <c r="E23" s="199">
        <f>'2009'!S174/1000</f>
        <v>0</v>
      </c>
      <c r="F23" s="98">
        <f>'2009'!M174</f>
        <v>0</v>
      </c>
      <c r="G23" s="99">
        <f>'2009'!P174</f>
        <v>0</v>
      </c>
      <c r="H23">
        <f t="shared" si="1"/>
        <v>0</v>
      </c>
      <c r="I23">
        <f t="shared" si="2"/>
        <v>0</v>
      </c>
      <c r="J23" s="99">
        <f>'2009'!M175</f>
        <v>0</v>
      </c>
      <c r="K23" s="97">
        <f>'2009'!P175</f>
        <v>0</v>
      </c>
      <c r="L23" s="40" t="str">
        <f t="shared" si="0"/>
        <v>0200131</v>
      </c>
      <c r="N23">
        <f>'2009'!R174</f>
        <v>0</v>
      </c>
      <c r="O23">
        <f>'2009'!R175</f>
        <v>0</v>
      </c>
    </row>
    <row r="24" spans="1:15" ht="12.75">
      <c r="A24" s="39">
        <f>Dati_generali!$A$2</f>
        <v>0</v>
      </c>
      <c r="B24" s="39">
        <v>200132</v>
      </c>
      <c r="C24" s="199">
        <f>'2009'!J176/1000</f>
        <v>0</v>
      </c>
      <c r="D24" s="199">
        <f>'2009'!J177/1000</f>
        <v>0</v>
      </c>
      <c r="E24" s="199">
        <f>'2009'!S176/1000</f>
        <v>0</v>
      </c>
      <c r="F24" s="98">
        <f>'2009'!M176</f>
        <v>0</v>
      </c>
      <c r="G24" s="99">
        <f>'2009'!P176</f>
        <v>0</v>
      </c>
      <c r="H24">
        <f t="shared" si="1"/>
        <v>0</v>
      </c>
      <c r="I24">
        <f t="shared" si="2"/>
        <v>0</v>
      </c>
      <c r="J24" s="99">
        <f>'2009'!M177</f>
        <v>0</v>
      </c>
      <c r="K24" s="97">
        <f>'2009'!P177</f>
        <v>0</v>
      </c>
      <c r="L24" s="40" t="str">
        <f t="shared" si="0"/>
        <v>0200132</v>
      </c>
      <c r="N24">
        <f>'2009'!R176</f>
        <v>0</v>
      </c>
      <c r="O24">
        <f>'2009'!R177</f>
        <v>0</v>
      </c>
    </row>
    <row r="25" spans="1:15" ht="12.75">
      <c r="A25" s="39">
        <f>Dati_generali!$A$2</f>
        <v>0</v>
      </c>
      <c r="B25" s="39">
        <v>150110</v>
      </c>
      <c r="C25" s="199">
        <f>'2009'!J178/1000</f>
        <v>0</v>
      </c>
      <c r="D25" s="199">
        <f>'2009'!J179/1000</f>
        <v>0</v>
      </c>
      <c r="E25" s="199">
        <f>'2009'!S178/1000</f>
        <v>0</v>
      </c>
      <c r="F25" s="98">
        <f>'2009'!M178</f>
        <v>0</v>
      </c>
      <c r="G25" s="99">
        <f>'2009'!P178</f>
        <v>0</v>
      </c>
      <c r="H25">
        <f t="shared" si="1"/>
        <v>0</v>
      </c>
      <c r="I25">
        <f t="shared" si="2"/>
        <v>0</v>
      </c>
      <c r="J25" s="99">
        <f>'2009'!M179</f>
        <v>0</v>
      </c>
      <c r="K25" s="97">
        <f>'2009'!P179</f>
        <v>0</v>
      </c>
      <c r="L25" s="40" t="str">
        <f t="shared" si="0"/>
        <v>0150110</v>
      </c>
      <c r="N25">
        <f>'2009'!R178</f>
        <v>0</v>
      </c>
      <c r="O25">
        <f>'2009'!R179</f>
        <v>0</v>
      </c>
    </row>
    <row r="26" spans="1:15" ht="12.75">
      <c r="A26" s="39">
        <f>Dati_generali!$A$2</f>
        <v>0</v>
      </c>
      <c r="B26" s="39">
        <v>150111</v>
      </c>
      <c r="C26" s="199">
        <f>'2009'!J180/1000</f>
        <v>0</v>
      </c>
      <c r="D26" s="199">
        <f>'2009'!J181/1000</f>
        <v>0</v>
      </c>
      <c r="E26" s="199">
        <f>'2009'!S180/1000</f>
        <v>0</v>
      </c>
      <c r="F26" s="98">
        <f>'2009'!M180</f>
        <v>0</v>
      </c>
      <c r="G26" s="99">
        <f>'2009'!P180</f>
        <v>0</v>
      </c>
      <c r="H26">
        <f t="shared" si="1"/>
        <v>0</v>
      </c>
      <c r="I26">
        <f t="shared" si="2"/>
        <v>0</v>
      </c>
      <c r="J26" s="99">
        <f>'2009'!M181</f>
        <v>0</v>
      </c>
      <c r="K26" s="97">
        <f>'2009'!P181</f>
        <v>0</v>
      </c>
      <c r="L26" s="40" t="str">
        <f t="shared" si="0"/>
        <v>0150111</v>
      </c>
      <c r="N26">
        <f>'2009'!R180</f>
        <v>0</v>
      </c>
      <c r="O26">
        <f>'2009'!R181</f>
        <v>0</v>
      </c>
    </row>
    <row r="27" spans="1:15" ht="12.75">
      <c r="A27" s="39">
        <f>Dati_generali!$A$2</f>
        <v>0</v>
      </c>
      <c r="B27" s="39">
        <v>200133</v>
      </c>
      <c r="C27" s="199">
        <f>'2009'!J182/1000</f>
        <v>0</v>
      </c>
      <c r="D27" s="199">
        <f>'2009'!J183/1000</f>
        <v>0</v>
      </c>
      <c r="E27" s="199">
        <f>'2009'!S182/1000</f>
        <v>0</v>
      </c>
      <c r="F27" s="98">
        <f>'2009'!M182</f>
        <v>0</v>
      </c>
      <c r="G27" s="99">
        <f>'2009'!P182</f>
        <v>0</v>
      </c>
      <c r="H27">
        <f t="shared" si="1"/>
        <v>0</v>
      </c>
      <c r="I27">
        <f t="shared" si="2"/>
        <v>0</v>
      </c>
      <c r="J27" s="99">
        <f>'2009'!M183</f>
        <v>0</v>
      </c>
      <c r="K27" s="97">
        <f>'2009'!P183</f>
        <v>0</v>
      </c>
      <c r="L27" s="40" t="str">
        <f t="shared" si="0"/>
        <v>0200133</v>
      </c>
      <c r="N27">
        <f>'2009'!R182</f>
        <v>0</v>
      </c>
      <c r="O27">
        <f>'2009'!R183</f>
        <v>0</v>
      </c>
    </row>
    <row r="28" spans="1:15" ht="12.75">
      <c r="A28" s="39">
        <f>Dati_generali!$A$2</f>
        <v>0</v>
      </c>
      <c r="B28" s="39">
        <v>200134</v>
      </c>
      <c r="C28" s="199">
        <f>'2009'!J184/1000</f>
        <v>0</v>
      </c>
      <c r="D28" s="199">
        <f>'2009'!J185/1000</f>
        <v>0</v>
      </c>
      <c r="E28" s="199">
        <f>'2009'!S184/1000</f>
        <v>0</v>
      </c>
      <c r="F28" s="98">
        <f>'2009'!M184</f>
        <v>0</v>
      </c>
      <c r="G28" s="99">
        <f>'2009'!P184</f>
        <v>0</v>
      </c>
      <c r="H28">
        <f t="shared" si="1"/>
        <v>0</v>
      </c>
      <c r="I28">
        <f t="shared" si="2"/>
        <v>0</v>
      </c>
      <c r="J28" s="99">
        <f>'2009'!M185</f>
        <v>0</v>
      </c>
      <c r="K28" s="97">
        <f>'2009'!P185</f>
        <v>0</v>
      </c>
      <c r="L28" s="40" t="str">
        <f t="shared" si="0"/>
        <v>0200134</v>
      </c>
      <c r="N28">
        <f>'2009'!R184</f>
        <v>0</v>
      </c>
      <c r="O28">
        <f>'2009'!R185</f>
        <v>0</v>
      </c>
    </row>
    <row r="29" spans="1:15" ht="12.75">
      <c r="A29" s="39">
        <f>Dati_generali!$A$2</f>
        <v>0</v>
      </c>
      <c r="B29" s="39">
        <v>200127</v>
      </c>
      <c r="C29" s="199">
        <f>'2009'!J186/1000</f>
        <v>0</v>
      </c>
      <c r="D29" s="199">
        <f>'2009'!J187/1000</f>
        <v>0</v>
      </c>
      <c r="E29" s="199">
        <f>'2009'!S186/1000</f>
        <v>0</v>
      </c>
      <c r="F29" s="98">
        <f>'2009'!M186</f>
        <v>0</v>
      </c>
      <c r="G29" s="99">
        <f>'2009'!P186</f>
        <v>0</v>
      </c>
      <c r="H29">
        <f t="shared" si="1"/>
        <v>0</v>
      </c>
      <c r="I29">
        <f t="shared" si="2"/>
        <v>0</v>
      </c>
      <c r="J29" s="99">
        <f>'2009'!M187</f>
        <v>0</v>
      </c>
      <c r="K29" s="97">
        <f>'2009'!P187</f>
        <v>0</v>
      </c>
      <c r="L29" s="40" t="str">
        <f t="shared" si="0"/>
        <v>0200127</v>
      </c>
      <c r="N29">
        <f>'2009'!R186</f>
        <v>0</v>
      </c>
      <c r="O29">
        <f>'2009'!R187</f>
        <v>0</v>
      </c>
    </row>
    <row r="30" spans="1:15" ht="12.75">
      <c r="A30" s="39">
        <f>Dati_generali!$A$2</f>
        <v>0</v>
      </c>
      <c r="B30" s="39">
        <v>200128</v>
      </c>
      <c r="C30" s="199">
        <f>'2009'!J188/1000</f>
        <v>0</v>
      </c>
      <c r="D30" s="199">
        <f>'2009'!J189/1000</f>
        <v>0</v>
      </c>
      <c r="E30" s="199">
        <f>'2009'!S188/1000</f>
        <v>0</v>
      </c>
      <c r="F30" s="98">
        <f>'2009'!M188</f>
        <v>0</v>
      </c>
      <c r="G30" s="99">
        <f>'2009'!P188</f>
        <v>0</v>
      </c>
      <c r="H30">
        <f t="shared" si="1"/>
        <v>0</v>
      </c>
      <c r="I30">
        <f t="shared" si="2"/>
        <v>0</v>
      </c>
      <c r="J30" s="99">
        <f>'2009'!M189</f>
        <v>0</v>
      </c>
      <c r="K30" s="97">
        <f>'2009'!P189</f>
        <v>0</v>
      </c>
      <c r="L30" s="40" t="str">
        <f t="shared" si="0"/>
        <v>0200128</v>
      </c>
      <c r="N30">
        <f>'2009'!R188</f>
        <v>0</v>
      </c>
      <c r="O30">
        <f>'2009'!R189</f>
        <v>0</v>
      </c>
    </row>
    <row r="31" spans="1:15" ht="12.75">
      <c r="A31" s="39">
        <f>Dati_generali!$A$2</f>
        <v>0</v>
      </c>
      <c r="B31" s="39">
        <v>200126</v>
      </c>
      <c r="C31" s="199">
        <f>'2009'!J190/1000</f>
        <v>0</v>
      </c>
      <c r="D31" s="199">
        <f>'2009'!J191/1000</f>
        <v>0</v>
      </c>
      <c r="E31" s="199">
        <f>'2009'!S190/1000</f>
        <v>0</v>
      </c>
      <c r="F31" s="98">
        <f>'2009'!M190</f>
        <v>0</v>
      </c>
      <c r="G31" s="99">
        <f>'2009'!P190</f>
        <v>0</v>
      </c>
      <c r="H31">
        <f t="shared" si="1"/>
        <v>0</v>
      </c>
      <c r="I31">
        <f t="shared" si="2"/>
        <v>0</v>
      </c>
      <c r="J31" s="99">
        <f>'2009'!M191</f>
        <v>0</v>
      </c>
      <c r="K31" s="97">
        <f>'2009'!P191</f>
        <v>0</v>
      </c>
      <c r="L31" s="40" t="str">
        <f t="shared" si="0"/>
        <v>0200126</v>
      </c>
      <c r="N31">
        <f>'2009'!R190</f>
        <v>0</v>
      </c>
      <c r="O31">
        <f>'2009'!R191</f>
        <v>0</v>
      </c>
    </row>
    <row r="32" spans="1:15" ht="12.75">
      <c r="A32" s="39">
        <f>Dati_generali!$A$2</f>
        <v>0</v>
      </c>
      <c r="B32" s="39">
        <v>200125</v>
      </c>
      <c r="C32" s="199">
        <f>'2009'!J192/1000</f>
        <v>0</v>
      </c>
      <c r="D32" s="199">
        <f>'2009'!J193/1000</f>
        <v>0</v>
      </c>
      <c r="E32" s="199">
        <f>'2009'!S192/1000</f>
        <v>0</v>
      </c>
      <c r="F32" s="98">
        <f>'2009'!M192</f>
        <v>0</v>
      </c>
      <c r="G32" s="99">
        <f>'2009'!P192</f>
        <v>0</v>
      </c>
      <c r="H32">
        <f t="shared" si="1"/>
        <v>0</v>
      </c>
      <c r="I32">
        <f t="shared" si="2"/>
        <v>0</v>
      </c>
      <c r="J32" s="99">
        <f>'2009'!M193</f>
        <v>0</v>
      </c>
      <c r="K32" s="97">
        <f>'2009'!P193</f>
        <v>0</v>
      </c>
      <c r="L32" s="40" t="str">
        <f t="shared" si="0"/>
        <v>0200125</v>
      </c>
      <c r="N32">
        <f>'2009'!R192</f>
        <v>0</v>
      </c>
      <c r="O32">
        <f>'2009'!R193</f>
        <v>0</v>
      </c>
    </row>
    <row r="33" spans="1:15" ht="12.75">
      <c r="A33" s="39">
        <f>Dati_generali!$A$2</f>
        <v>0</v>
      </c>
      <c r="B33" s="39">
        <f>'2009'!B194</f>
        <v>0</v>
      </c>
      <c r="C33" s="199">
        <f>'2009'!J194/1000</f>
        <v>0</v>
      </c>
      <c r="D33" s="199">
        <f>'2009'!J195/1000</f>
        <v>0</v>
      </c>
      <c r="E33" s="199">
        <f>'2009'!S194/1000</f>
        <v>0</v>
      </c>
      <c r="F33" s="98">
        <f>'2009'!M194</f>
        <v>0</v>
      </c>
      <c r="G33" s="99">
        <f>'2009'!P194</f>
        <v>0</v>
      </c>
      <c r="H33">
        <f t="shared" si="1"/>
        <v>0</v>
      </c>
      <c r="I33">
        <f t="shared" si="2"/>
        <v>0</v>
      </c>
      <c r="J33" s="99">
        <f>'2009'!M195</f>
        <v>0</v>
      </c>
      <c r="K33" s="97">
        <f>'2009'!P195</f>
        <v>0</v>
      </c>
      <c r="L33" s="40" t="str">
        <f t="shared" si="0"/>
        <v>00</v>
      </c>
      <c r="N33">
        <f>'2009'!R194</f>
        <v>0</v>
      </c>
      <c r="O33">
        <f>'2009'!R195</f>
        <v>0</v>
      </c>
    </row>
    <row r="34" ht="12.75">
      <c r="E34" s="199"/>
    </row>
    <row r="35" ht="12.75">
      <c r="E35" s="199"/>
    </row>
    <row r="36" ht="12.75">
      <c r="E36" s="199"/>
    </row>
    <row r="37" ht="12.75">
      <c r="E37" s="199"/>
    </row>
    <row r="38" ht="12.75">
      <c r="E38" s="199"/>
    </row>
    <row r="39" ht="12.75">
      <c r="E39" s="199"/>
    </row>
    <row r="40" spans="1:5" ht="12.75">
      <c r="A40" s="38" t="s">
        <v>974</v>
      </c>
      <c r="E40" s="199"/>
    </row>
    <row r="41" ht="12.75">
      <c r="E41" s="199"/>
    </row>
    <row r="42" ht="12.75">
      <c r="E42" s="199"/>
    </row>
    <row r="43" ht="12.75">
      <c r="E43" s="199"/>
    </row>
    <row r="44" ht="12.75">
      <c r="E44" s="199"/>
    </row>
    <row r="45" ht="12.75">
      <c r="E45" s="199"/>
    </row>
    <row r="46" ht="12.75">
      <c r="E46" s="199"/>
    </row>
    <row r="47" ht="12.75">
      <c r="E47" s="199"/>
    </row>
    <row r="48" ht="12.75">
      <c r="E48" s="199"/>
    </row>
    <row r="49" ht="12.75">
      <c r="E49" s="199"/>
    </row>
    <row r="50" ht="12.75">
      <c r="E50" s="199"/>
    </row>
    <row r="51" ht="12.75">
      <c r="E51" s="199"/>
    </row>
    <row r="52" ht="12.75">
      <c r="E52" s="199"/>
    </row>
    <row r="53" ht="12.75">
      <c r="E53" s="199"/>
    </row>
    <row r="54" ht="12.75">
      <c r="E54" s="199"/>
    </row>
    <row r="55" ht="12.75">
      <c r="E55" s="199"/>
    </row>
    <row r="56" ht="12.75">
      <c r="E56" s="199"/>
    </row>
    <row r="57" ht="12.75">
      <c r="E57" s="199"/>
    </row>
    <row r="58" ht="12.75">
      <c r="E58" s="199"/>
    </row>
    <row r="59" ht="12.75">
      <c r="E59" s="199"/>
    </row>
    <row r="60" ht="12.75">
      <c r="E60" s="199"/>
    </row>
    <row r="61" ht="12.75">
      <c r="E61" s="199"/>
    </row>
    <row r="62" ht="12.75">
      <c r="E62" s="199"/>
    </row>
  </sheetData>
  <sheetProtection password="CC2F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3"/>
  <dimension ref="A1:AL285"/>
  <sheetViews>
    <sheetView workbookViewId="0" topLeftCell="A1">
      <selection activeCell="B2" sqref="B2"/>
    </sheetView>
  </sheetViews>
  <sheetFormatPr defaultColWidth="9.140625" defaultRowHeight="12.75"/>
  <cols>
    <col min="1" max="1" width="6.57421875" style="63" bestFit="1" customWidth="1"/>
    <col min="2" max="2" width="14.140625" style="63" bestFit="1" customWidth="1"/>
    <col min="3" max="3" width="15.00390625" style="63" bestFit="1" customWidth="1"/>
    <col min="4" max="4" width="10.140625" style="63" bestFit="1" customWidth="1"/>
    <col min="5" max="5" width="11.28125" style="63" bestFit="1" customWidth="1"/>
    <col min="6" max="6" width="10.140625" style="63" bestFit="1" customWidth="1"/>
    <col min="7" max="7" width="10.7109375" style="63" bestFit="1" customWidth="1"/>
    <col min="8" max="8" width="13.57421875" style="63" bestFit="1" customWidth="1"/>
    <col min="9" max="9" width="13.8515625" style="63" bestFit="1" customWidth="1"/>
    <col min="10" max="10" width="10.8515625" style="63" bestFit="1" customWidth="1"/>
    <col min="11" max="11" width="14.140625" style="63" bestFit="1" customWidth="1"/>
    <col min="12" max="12" width="13.57421875" style="63" bestFit="1" customWidth="1"/>
    <col min="13" max="13" width="13.8515625" style="63" bestFit="1" customWidth="1"/>
    <col min="14" max="14" width="10.8515625" style="63" bestFit="1" customWidth="1"/>
    <col min="15" max="15" width="14.140625" style="63" bestFit="1" customWidth="1"/>
    <col min="16" max="16" width="10.421875" style="63" bestFit="1" customWidth="1"/>
    <col min="17" max="17" width="11.28125" style="63" bestFit="1" customWidth="1"/>
    <col min="18" max="18" width="10.140625" style="63" bestFit="1" customWidth="1"/>
    <col min="19" max="19" width="11.00390625" style="63" bestFit="1" customWidth="1"/>
    <col min="20" max="20" width="13.7109375" style="63" bestFit="1" customWidth="1"/>
    <col min="21" max="21" width="14.00390625" style="63" bestFit="1" customWidth="1"/>
    <col min="22" max="22" width="11.00390625" style="63" bestFit="1" customWidth="1"/>
    <col min="23" max="23" width="14.28125" style="63" bestFit="1" customWidth="1"/>
    <col min="24" max="30" width="14.28125" style="63" customWidth="1"/>
    <col min="31" max="31" width="13.8515625" style="63" bestFit="1" customWidth="1"/>
    <col min="32" max="32" width="13.8515625" style="63" customWidth="1"/>
    <col min="33" max="33" width="11.7109375" style="63" bestFit="1" customWidth="1"/>
    <col min="34" max="34" width="11.28125" style="63" bestFit="1" customWidth="1"/>
    <col min="35" max="35" width="13.28125" style="63" bestFit="1" customWidth="1"/>
    <col min="36" max="36" width="9.8515625" style="63" customWidth="1"/>
    <col min="37" max="37" width="11.57421875" style="63" bestFit="1" customWidth="1"/>
    <col min="38" max="38" width="11.28125" style="63" bestFit="1" customWidth="1"/>
    <col min="39" max="16384" width="9.140625" style="63" customWidth="1"/>
  </cols>
  <sheetData>
    <row r="1" spans="1:38" ht="12.75">
      <c r="A1" s="61" t="s">
        <v>740</v>
      </c>
      <c r="B1" s="62" t="s">
        <v>965</v>
      </c>
      <c r="C1" s="61" t="s">
        <v>817</v>
      </c>
      <c r="D1" s="61" t="s">
        <v>818</v>
      </c>
      <c r="E1" s="61" t="s">
        <v>819</v>
      </c>
      <c r="F1" s="61" t="s">
        <v>820</v>
      </c>
      <c r="G1" s="61" t="s">
        <v>821</v>
      </c>
      <c r="H1" s="61" t="s">
        <v>822</v>
      </c>
      <c r="I1" s="61" t="s">
        <v>823</v>
      </c>
      <c r="J1" s="61" t="s">
        <v>824</v>
      </c>
      <c r="K1" s="61" t="s">
        <v>825</v>
      </c>
      <c r="L1" s="61" t="s">
        <v>826</v>
      </c>
      <c r="M1" s="61" t="s">
        <v>827</v>
      </c>
      <c r="N1" s="61" t="s">
        <v>828</v>
      </c>
      <c r="O1" s="61" t="s">
        <v>829</v>
      </c>
      <c r="P1" s="61" t="s">
        <v>830</v>
      </c>
      <c r="Q1" s="61" t="s">
        <v>831</v>
      </c>
      <c r="R1" s="61" t="s">
        <v>832</v>
      </c>
      <c r="S1" s="61" t="s">
        <v>833</v>
      </c>
      <c r="T1" s="61" t="s">
        <v>834</v>
      </c>
      <c r="U1" s="61" t="s">
        <v>835</v>
      </c>
      <c r="V1" s="61" t="s">
        <v>836</v>
      </c>
      <c r="W1" s="61" t="s">
        <v>837</v>
      </c>
      <c r="X1" s="62" t="s">
        <v>1001</v>
      </c>
      <c r="Y1" s="62" t="s">
        <v>1002</v>
      </c>
      <c r="Z1" s="62" t="s">
        <v>1003</v>
      </c>
      <c r="AA1" s="61" t="s">
        <v>1004</v>
      </c>
      <c r="AB1" s="174" t="s">
        <v>1000</v>
      </c>
      <c r="AC1" s="174" t="s">
        <v>998</v>
      </c>
      <c r="AD1" s="205" t="s">
        <v>999</v>
      </c>
      <c r="AE1" s="62" t="s">
        <v>838</v>
      </c>
      <c r="AF1" s="62" t="s">
        <v>839</v>
      </c>
      <c r="AG1" s="61" t="s">
        <v>840</v>
      </c>
      <c r="AH1" s="61" t="s">
        <v>841</v>
      </c>
      <c r="AI1" s="62" t="s">
        <v>966</v>
      </c>
      <c r="AJ1" s="62" t="s">
        <v>842</v>
      </c>
      <c r="AK1" s="61" t="s">
        <v>843</v>
      </c>
      <c r="AL1" s="174" t="s">
        <v>967</v>
      </c>
    </row>
    <row r="2" spans="1:38" ht="12.75">
      <c r="A2" s="54">
        <f>Dati_generali!A2</f>
        <v>0</v>
      </c>
      <c r="B2" s="61">
        <f>IF('2009'!D59&lt;&gt;"",'2009'!D59/1000,0)</f>
        <v>0</v>
      </c>
      <c r="C2" s="64">
        <f>'2009'!M59</f>
        <v>0</v>
      </c>
      <c r="D2" s="61">
        <f>'2009'!F60/1000</f>
        <v>0</v>
      </c>
      <c r="E2" s="64">
        <f>'2009'!H60</f>
        <v>0</v>
      </c>
      <c r="F2" s="61">
        <f>'2009'!J60/1000</f>
        <v>0</v>
      </c>
      <c r="G2" s="64">
        <f>'2009'!M60</f>
        <v>0</v>
      </c>
      <c r="H2" s="61">
        <f>'2009'!F61/1000</f>
        <v>0</v>
      </c>
      <c r="I2" s="64">
        <f>'2009'!H61</f>
        <v>0</v>
      </c>
      <c r="J2" s="61">
        <f>'2009'!J61/1000</f>
        <v>0</v>
      </c>
      <c r="K2" s="64">
        <f>'2009'!M61</f>
        <v>0</v>
      </c>
      <c r="L2" s="61">
        <f>'2009'!F62/1000</f>
        <v>0</v>
      </c>
      <c r="M2" s="64">
        <f>'2009'!H62</f>
        <v>0</v>
      </c>
      <c r="N2" s="61">
        <f>'2009'!J62/1000</f>
        <v>0</v>
      </c>
      <c r="O2" s="65">
        <f>'2009'!M62</f>
        <v>0</v>
      </c>
      <c r="P2" s="61">
        <f>'2009'!F63/1000</f>
        <v>0</v>
      </c>
      <c r="Q2" s="64">
        <f>'2009'!H63</f>
        <v>0</v>
      </c>
      <c r="R2" s="61">
        <f>'2009'!J63/1000</f>
        <v>0</v>
      </c>
      <c r="S2" s="64">
        <f>'2009'!M63</f>
        <v>0</v>
      </c>
      <c r="T2" s="61">
        <f>'2009'!F64/1000</f>
        <v>0</v>
      </c>
      <c r="U2" s="64">
        <f>'2009'!H64</f>
        <v>0</v>
      </c>
      <c r="V2" s="61">
        <f>'2009'!J64/1000</f>
        <v>0</v>
      </c>
      <c r="W2" s="64">
        <f>'2009'!M64</f>
        <v>0</v>
      </c>
      <c r="X2" s="204">
        <f>'2009'!D67/1000</f>
        <v>0</v>
      </c>
      <c r="Y2" s="204">
        <f>'2009'!D68/1000</f>
        <v>0</v>
      </c>
      <c r="Z2" s="204">
        <f>'2009'!D69/1000</f>
        <v>0</v>
      </c>
      <c r="AA2" s="204">
        <f>'2009'!D70/1000</f>
        <v>0</v>
      </c>
      <c r="AB2" s="204">
        <f>'2009'!D71/1000</f>
        <v>0</v>
      </c>
      <c r="AC2" s="204">
        <f>'2009'!D75/1000</f>
        <v>0</v>
      </c>
      <c r="AD2" s="204">
        <f>'2009'!D76/1000</f>
        <v>0</v>
      </c>
      <c r="AE2" s="65">
        <f>'2009'!M67</f>
        <v>0</v>
      </c>
      <c r="AF2" s="65">
        <f>'2009'!M68</f>
        <v>0</v>
      </c>
      <c r="AG2" s="66">
        <f>'2009'!M69</f>
        <v>0</v>
      </c>
      <c r="AH2" s="66">
        <f>'2009'!M70</f>
        <v>0</v>
      </c>
      <c r="AI2" s="67">
        <f>'2009'!M71</f>
        <v>0</v>
      </c>
      <c r="AJ2" s="61">
        <f>'2009'!D73/1000</f>
        <v>0</v>
      </c>
      <c r="AK2" s="66">
        <f>'2009'!M75</f>
        <v>0</v>
      </c>
      <c r="AL2" s="66">
        <f>'2009'!M76</f>
        <v>0</v>
      </c>
    </row>
    <row r="3" spans="1:38" ht="12.75">
      <c r="A3" s="61"/>
      <c r="B3" s="61"/>
      <c r="C3" s="64"/>
      <c r="D3" s="61"/>
      <c r="E3" s="64"/>
      <c r="F3" s="61"/>
      <c r="G3" s="64"/>
      <c r="H3" s="61"/>
      <c r="I3" s="64"/>
      <c r="J3" s="61"/>
      <c r="K3" s="64"/>
      <c r="L3" s="61"/>
      <c r="M3" s="64"/>
      <c r="N3" s="61"/>
      <c r="O3" s="64"/>
      <c r="P3" s="61"/>
      <c r="Q3" s="64"/>
      <c r="R3" s="61"/>
      <c r="S3" s="64"/>
      <c r="T3" s="61"/>
      <c r="U3" s="64"/>
      <c r="V3" s="61"/>
      <c r="W3" s="64"/>
      <c r="X3" s="64"/>
      <c r="Y3" s="64"/>
      <c r="Z3" s="64"/>
      <c r="AA3" s="64"/>
      <c r="AB3" s="64"/>
      <c r="AC3" s="64"/>
      <c r="AD3" s="64"/>
      <c r="AG3" s="64"/>
      <c r="AH3" s="64"/>
      <c r="AK3" s="64"/>
      <c r="AL3" s="64"/>
    </row>
    <row r="4" spans="1:38" ht="12.75">
      <c r="A4" s="61"/>
      <c r="B4" s="61"/>
      <c r="C4" s="64"/>
      <c r="D4" s="61"/>
      <c r="E4" s="64"/>
      <c r="F4" s="61"/>
      <c r="G4" s="64"/>
      <c r="H4" s="61"/>
      <c r="I4" s="64"/>
      <c r="J4" s="61"/>
      <c r="K4" s="64"/>
      <c r="L4" s="61"/>
      <c r="M4" s="64"/>
      <c r="N4" s="61"/>
      <c r="O4" s="64"/>
      <c r="P4" s="61"/>
      <c r="Q4" s="64"/>
      <c r="R4" s="61"/>
      <c r="S4" s="64"/>
      <c r="T4" s="61"/>
      <c r="U4" s="64"/>
      <c r="V4" s="61"/>
      <c r="W4" s="64"/>
      <c r="X4" s="64"/>
      <c r="Y4" s="64"/>
      <c r="Z4" s="64"/>
      <c r="AA4" s="64"/>
      <c r="AB4" s="64"/>
      <c r="AC4" s="64"/>
      <c r="AD4" s="64"/>
      <c r="AE4" s="61"/>
      <c r="AF4" s="61"/>
      <c r="AG4" s="64"/>
      <c r="AH4" s="64"/>
      <c r="AI4" s="61"/>
      <c r="AJ4" s="61"/>
      <c r="AK4" s="64"/>
      <c r="AL4" s="64"/>
    </row>
    <row r="5" spans="1:38" ht="12.75">
      <c r="A5" s="61"/>
      <c r="B5" s="61"/>
      <c r="C5" s="64"/>
      <c r="D5" s="61"/>
      <c r="E5" s="64"/>
      <c r="F5" s="61"/>
      <c r="G5" s="64"/>
      <c r="H5" s="61"/>
      <c r="I5" s="64"/>
      <c r="J5" s="61"/>
      <c r="K5" s="64"/>
      <c r="L5" s="61"/>
      <c r="M5" s="64"/>
      <c r="N5" s="61"/>
      <c r="O5" s="64"/>
      <c r="P5" s="61"/>
      <c r="Q5" s="64"/>
      <c r="R5" s="61"/>
      <c r="S5" s="64"/>
      <c r="T5" s="61"/>
      <c r="U5" s="64"/>
      <c r="V5" s="61"/>
      <c r="W5" s="64"/>
      <c r="X5" s="64"/>
      <c r="Y5" s="64"/>
      <c r="Z5" s="64"/>
      <c r="AA5" s="64"/>
      <c r="AB5" s="64"/>
      <c r="AC5" s="64"/>
      <c r="AD5" s="64"/>
      <c r="AG5" s="64"/>
      <c r="AH5" s="64"/>
      <c r="AI5" s="61"/>
      <c r="AJ5" s="61"/>
      <c r="AK5" s="64"/>
      <c r="AL5" s="64"/>
    </row>
    <row r="6" spans="1:38" ht="12.75">
      <c r="A6" s="61"/>
      <c r="B6" s="61"/>
      <c r="C6" s="64"/>
      <c r="D6" s="61"/>
      <c r="E6" s="64"/>
      <c r="F6" s="61"/>
      <c r="G6" s="64"/>
      <c r="H6" s="61"/>
      <c r="I6" s="64"/>
      <c r="J6" s="61"/>
      <c r="K6" s="64"/>
      <c r="L6" s="61"/>
      <c r="M6" s="64"/>
      <c r="N6" s="61"/>
      <c r="O6" s="64"/>
      <c r="P6" s="61"/>
      <c r="Q6" s="64"/>
      <c r="R6" s="61"/>
      <c r="S6" s="64"/>
      <c r="T6" s="61"/>
      <c r="U6" s="64"/>
      <c r="V6" s="61"/>
      <c r="W6" s="64"/>
      <c r="X6" s="64"/>
      <c r="Y6" s="64"/>
      <c r="Z6" s="64"/>
      <c r="AA6" s="64"/>
      <c r="AB6" s="64"/>
      <c r="AC6" s="64"/>
      <c r="AD6" s="64"/>
      <c r="AE6" s="61"/>
      <c r="AF6" s="61"/>
      <c r="AG6" s="64"/>
      <c r="AH6" s="64"/>
      <c r="AI6" s="61"/>
      <c r="AJ6" s="61"/>
      <c r="AK6" s="64"/>
      <c r="AL6" s="64"/>
    </row>
    <row r="7" spans="1:38" ht="12.75">
      <c r="A7" s="61"/>
      <c r="B7" s="61"/>
      <c r="C7" s="64"/>
      <c r="D7" s="61"/>
      <c r="E7" s="64"/>
      <c r="F7" s="61"/>
      <c r="G7" s="64"/>
      <c r="H7" s="61"/>
      <c r="I7" s="64"/>
      <c r="J7" s="61"/>
      <c r="K7" s="64"/>
      <c r="L7" s="61"/>
      <c r="M7" s="64"/>
      <c r="N7" s="61"/>
      <c r="O7" s="64"/>
      <c r="P7" s="61"/>
      <c r="Q7" s="64"/>
      <c r="R7" s="61"/>
      <c r="S7" s="64"/>
      <c r="T7" s="61"/>
      <c r="U7" s="64"/>
      <c r="V7" s="61"/>
      <c r="W7" s="64"/>
      <c r="X7" s="64"/>
      <c r="Y7" s="64"/>
      <c r="Z7" s="64"/>
      <c r="AA7" s="64"/>
      <c r="AB7" s="64"/>
      <c r="AC7" s="64"/>
      <c r="AD7" s="64"/>
      <c r="AG7" s="64"/>
      <c r="AH7" s="64"/>
      <c r="AK7" s="64"/>
      <c r="AL7" s="64"/>
    </row>
    <row r="8" spans="1:38" ht="12.75">
      <c r="A8" s="61"/>
      <c r="B8" s="61"/>
      <c r="C8" s="64"/>
      <c r="D8" s="61"/>
      <c r="E8" s="64"/>
      <c r="F8" s="61"/>
      <c r="G8" s="64"/>
      <c r="H8" s="61"/>
      <c r="I8" s="64"/>
      <c r="J8" s="61"/>
      <c r="K8" s="64"/>
      <c r="L8" s="61"/>
      <c r="M8" s="64"/>
      <c r="N8" s="61"/>
      <c r="O8" s="64"/>
      <c r="P8" s="61"/>
      <c r="Q8" s="64"/>
      <c r="R8" s="61"/>
      <c r="S8" s="64"/>
      <c r="T8" s="61"/>
      <c r="U8" s="64"/>
      <c r="V8" s="61"/>
      <c r="W8" s="64"/>
      <c r="X8" s="64"/>
      <c r="Y8" s="64"/>
      <c r="Z8" s="64"/>
      <c r="AA8" s="64"/>
      <c r="AB8" s="64"/>
      <c r="AC8" s="64"/>
      <c r="AD8" s="64"/>
      <c r="AE8" s="61"/>
      <c r="AF8" s="61"/>
      <c r="AG8" s="64"/>
      <c r="AH8" s="64"/>
      <c r="AI8" s="61"/>
      <c r="AJ8" s="61"/>
      <c r="AK8" s="64"/>
      <c r="AL8" s="64"/>
    </row>
    <row r="9" spans="1:38" ht="12.75">
      <c r="A9" s="61"/>
      <c r="B9" s="61"/>
      <c r="C9" s="64"/>
      <c r="D9" s="61"/>
      <c r="E9" s="64"/>
      <c r="F9" s="61"/>
      <c r="G9" s="64"/>
      <c r="H9" s="61"/>
      <c r="I9" s="64"/>
      <c r="J9" s="61"/>
      <c r="K9" s="64"/>
      <c r="L9" s="61"/>
      <c r="M9" s="64"/>
      <c r="N9" s="61"/>
      <c r="O9" s="64"/>
      <c r="P9" s="61"/>
      <c r="Q9" s="64"/>
      <c r="R9" s="61"/>
      <c r="S9" s="64"/>
      <c r="T9" s="61"/>
      <c r="U9" s="64"/>
      <c r="V9" s="61"/>
      <c r="W9" s="64"/>
      <c r="X9" s="64"/>
      <c r="Y9" s="64"/>
      <c r="Z9" s="64"/>
      <c r="AA9" s="64"/>
      <c r="AB9" s="64"/>
      <c r="AC9" s="64"/>
      <c r="AD9" s="64"/>
      <c r="AE9" s="61"/>
      <c r="AF9" s="61"/>
      <c r="AG9" s="64"/>
      <c r="AH9" s="64"/>
      <c r="AI9" s="61"/>
      <c r="AJ9" s="61"/>
      <c r="AK9" s="64"/>
      <c r="AL9" s="64"/>
    </row>
    <row r="10" spans="1:38" ht="12.75">
      <c r="A10" s="174" t="s">
        <v>971</v>
      </c>
      <c r="B10" s="61"/>
      <c r="C10" s="64"/>
      <c r="D10" s="61"/>
      <c r="E10" s="64"/>
      <c r="F10" s="61"/>
      <c r="G10" s="64"/>
      <c r="H10" s="61"/>
      <c r="I10" s="64"/>
      <c r="J10" s="61"/>
      <c r="L10" s="61"/>
      <c r="M10" s="64"/>
      <c r="N10" s="61"/>
      <c r="O10" s="64"/>
      <c r="P10" s="61"/>
      <c r="Q10" s="64"/>
      <c r="R10" s="61"/>
      <c r="S10" s="64"/>
      <c r="T10" s="61"/>
      <c r="U10" s="64"/>
      <c r="V10" s="61"/>
      <c r="W10" s="64"/>
      <c r="X10" s="64"/>
      <c r="Y10" s="64"/>
      <c r="Z10" s="64"/>
      <c r="AA10" s="64"/>
      <c r="AB10" s="64"/>
      <c r="AC10" s="64"/>
      <c r="AD10" s="64"/>
      <c r="AG10" s="64"/>
      <c r="AH10" s="64"/>
      <c r="AK10" s="64"/>
      <c r="AL10" s="64"/>
    </row>
    <row r="11" spans="1:38" ht="12.75">
      <c r="A11" s="61"/>
      <c r="B11" s="61"/>
      <c r="C11" s="64"/>
      <c r="D11" s="61"/>
      <c r="E11" s="64"/>
      <c r="F11" s="61"/>
      <c r="G11" s="64"/>
      <c r="H11" s="61"/>
      <c r="I11" s="64"/>
      <c r="J11" s="61"/>
      <c r="K11" s="64"/>
      <c r="L11" s="61"/>
      <c r="M11" s="64"/>
      <c r="N11" s="61"/>
      <c r="O11" s="64"/>
      <c r="P11" s="61"/>
      <c r="Q11" s="64"/>
      <c r="R11" s="61"/>
      <c r="S11" s="64"/>
      <c r="T11" s="61"/>
      <c r="U11" s="64"/>
      <c r="V11" s="61"/>
      <c r="W11" s="64"/>
      <c r="X11" s="64"/>
      <c r="Y11" s="64"/>
      <c r="Z11" s="64"/>
      <c r="AA11" s="64"/>
      <c r="AB11" s="64"/>
      <c r="AC11" s="64"/>
      <c r="AD11" s="64"/>
      <c r="AG11" s="64"/>
      <c r="AH11" s="64"/>
      <c r="AK11" s="64"/>
      <c r="AL11" s="64"/>
    </row>
    <row r="12" spans="1:38" ht="12.75">
      <c r="A12" s="61"/>
      <c r="B12" s="61"/>
      <c r="C12" s="64"/>
      <c r="D12" s="61"/>
      <c r="E12" s="64"/>
      <c r="F12" s="61"/>
      <c r="G12" s="64"/>
      <c r="H12" s="61"/>
      <c r="I12" s="64"/>
      <c r="J12" s="61"/>
      <c r="K12" s="64"/>
      <c r="L12" s="61"/>
      <c r="M12" s="64"/>
      <c r="N12" s="61"/>
      <c r="O12" s="64"/>
      <c r="P12" s="61"/>
      <c r="Q12" s="64"/>
      <c r="R12" s="61"/>
      <c r="S12" s="64"/>
      <c r="T12" s="61"/>
      <c r="U12" s="64"/>
      <c r="V12" s="61"/>
      <c r="W12" s="64"/>
      <c r="X12" s="64"/>
      <c r="Y12" s="64"/>
      <c r="Z12" s="64"/>
      <c r="AA12" s="64"/>
      <c r="AB12" s="64"/>
      <c r="AC12" s="64"/>
      <c r="AD12" s="64"/>
      <c r="AG12" s="64"/>
      <c r="AH12" s="64"/>
      <c r="AK12" s="64"/>
      <c r="AL12" s="64"/>
    </row>
    <row r="13" spans="1:38" ht="12.75">
      <c r="A13" s="61"/>
      <c r="B13" s="61"/>
      <c r="C13" s="64"/>
      <c r="D13" s="61"/>
      <c r="E13" s="64"/>
      <c r="F13" s="61"/>
      <c r="G13" s="64"/>
      <c r="H13" s="61"/>
      <c r="I13" s="64"/>
      <c r="J13" s="61"/>
      <c r="K13" s="64"/>
      <c r="L13" s="61"/>
      <c r="M13" s="64"/>
      <c r="N13" s="61"/>
      <c r="O13" s="64"/>
      <c r="P13" s="61"/>
      <c r="Q13" s="64"/>
      <c r="R13" s="61"/>
      <c r="S13" s="64"/>
      <c r="T13" s="61"/>
      <c r="U13" s="64"/>
      <c r="V13" s="61"/>
      <c r="W13" s="64"/>
      <c r="X13" s="64"/>
      <c r="Y13" s="64"/>
      <c r="Z13" s="64"/>
      <c r="AA13" s="64"/>
      <c r="AB13" s="64"/>
      <c r="AC13" s="64"/>
      <c r="AD13" s="64"/>
      <c r="AG13" s="64"/>
      <c r="AH13" s="64"/>
      <c r="AK13" s="64"/>
      <c r="AL13" s="64"/>
    </row>
    <row r="14" spans="1:38" ht="12.75">
      <c r="A14" s="61"/>
      <c r="B14" s="61"/>
      <c r="C14" s="64"/>
      <c r="D14" s="61"/>
      <c r="E14" s="64"/>
      <c r="F14" s="61"/>
      <c r="G14" s="64"/>
      <c r="H14" s="61"/>
      <c r="I14" s="64"/>
      <c r="J14" s="61"/>
      <c r="K14" s="64"/>
      <c r="L14" s="61"/>
      <c r="M14" s="64"/>
      <c r="N14" s="61"/>
      <c r="O14" s="64"/>
      <c r="P14" s="61"/>
      <c r="Q14" s="64"/>
      <c r="R14" s="61"/>
      <c r="S14" s="64"/>
      <c r="T14" s="61"/>
      <c r="U14" s="64"/>
      <c r="V14" s="61"/>
      <c r="W14" s="64"/>
      <c r="X14" s="64"/>
      <c r="Y14" s="64"/>
      <c r="Z14" s="64"/>
      <c r="AA14" s="64"/>
      <c r="AB14" s="64"/>
      <c r="AC14" s="64"/>
      <c r="AD14" s="64"/>
      <c r="AE14" s="61"/>
      <c r="AF14" s="61"/>
      <c r="AG14" s="64"/>
      <c r="AH14" s="64"/>
      <c r="AK14" s="64"/>
      <c r="AL14" s="64"/>
    </row>
    <row r="15" spans="1:38" ht="12.75">
      <c r="A15" s="61"/>
      <c r="B15" s="61"/>
      <c r="C15" s="64"/>
      <c r="D15" s="61"/>
      <c r="E15" s="64"/>
      <c r="F15" s="61"/>
      <c r="G15" s="64"/>
      <c r="H15" s="61"/>
      <c r="I15" s="64"/>
      <c r="J15" s="61"/>
      <c r="K15" s="64"/>
      <c r="L15" s="61"/>
      <c r="M15" s="64"/>
      <c r="N15" s="61"/>
      <c r="O15" s="64"/>
      <c r="P15" s="61"/>
      <c r="Q15" s="64"/>
      <c r="R15" s="61"/>
      <c r="S15" s="64"/>
      <c r="T15" s="61"/>
      <c r="U15" s="64"/>
      <c r="V15" s="61"/>
      <c r="W15" s="64"/>
      <c r="X15" s="64"/>
      <c r="Y15" s="64"/>
      <c r="Z15" s="64"/>
      <c r="AA15" s="64"/>
      <c r="AB15" s="64"/>
      <c r="AC15" s="64"/>
      <c r="AD15" s="64"/>
      <c r="AG15" s="64"/>
      <c r="AH15" s="64"/>
      <c r="AK15" s="64"/>
      <c r="AL15" s="64"/>
    </row>
    <row r="16" spans="1:38" ht="12.75">
      <c r="A16" s="61"/>
      <c r="B16" s="61"/>
      <c r="C16" s="64"/>
      <c r="D16" s="61"/>
      <c r="E16" s="64"/>
      <c r="F16" s="61"/>
      <c r="G16" s="64"/>
      <c r="H16" s="61"/>
      <c r="I16" s="64"/>
      <c r="J16" s="61"/>
      <c r="K16" s="64"/>
      <c r="L16" s="61"/>
      <c r="M16" s="64"/>
      <c r="N16" s="61"/>
      <c r="O16" s="64"/>
      <c r="P16" s="61"/>
      <c r="Q16" s="64"/>
      <c r="R16" s="61"/>
      <c r="S16" s="64"/>
      <c r="T16" s="61"/>
      <c r="U16" s="64"/>
      <c r="V16" s="61"/>
      <c r="W16" s="64"/>
      <c r="X16" s="64"/>
      <c r="Y16" s="64"/>
      <c r="Z16" s="64"/>
      <c r="AA16" s="64"/>
      <c r="AB16" s="64"/>
      <c r="AC16" s="64"/>
      <c r="AD16" s="64"/>
      <c r="AG16" s="64"/>
      <c r="AH16" s="64"/>
      <c r="AI16" s="61"/>
      <c r="AJ16" s="61"/>
      <c r="AK16" s="64"/>
      <c r="AL16" s="64"/>
    </row>
    <row r="17" spans="1:38" ht="12.75">
      <c r="A17" s="61"/>
      <c r="B17" s="61"/>
      <c r="C17" s="64"/>
      <c r="D17" s="61"/>
      <c r="E17" s="64"/>
      <c r="F17" s="61"/>
      <c r="G17" s="64"/>
      <c r="H17" s="61"/>
      <c r="I17" s="64"/>
      <c r="J17" s="61"/>
      <c r="K17" s="64"/>
      <c r="L17" s="61"/>
      <c r="M17" s="64"/>
      <c r="N17" s="61"/>
      <c r="O17" s="64"/>
      <c r="P17" s="61"/>
      <c r="Q17" s="64"/>
      <c r="R17" s="61"/>
      <c r="S17" s="64"/>
      <c r="T17" s="61"/>
      <c r="U17" s="64"/>
      <c r="V17" s="61"/>
      <c r="W17" s="64"/>
      <c r="X17" s="64"/>
      <c r="Y17" s="64"/>
      <c r="Z17" s="64"/>
      <c r="AA17" s="64"/>
      <c r="AB17" s="64"/>
      <c r="AC17" s="64"/>
      <c r="AD17" s="64"/>
      <c r="AG17" s="64"/>
      <c r="AH17" s="64"/>
      <c r="AK17" s="64"/>
      <c r="AL17" s="64"/>
    </row>
    <row r="18" spans="1:38" ht="12.75">
      <c r="A18" s="61"/>
      <c r="B18" s="61"/>
      <c r="C18" s="64"/>
      <c r="D18" s="61"/>
      <c r="E18" s="64"/>
      <c r="F18" s="61"/>
      <c r="G18" s="64"/>
      <c r="H18" s="61"/>
      <c r="I18" s="64"/>
      <c r="J18" s="61"/>
      <c r="K18" s="64"/>
      <c r="L18" s="61"/>
      <c r="M18" s="64"/>
      <c r="N18" s="61"/>
      <c r="O18" s="64"/>
      <c r="P18" s="61"/>
      <c r="Q18" s="64"/>
      <c r="R18" s="61"/>
      <c r="S18" s="64"/>
      <c r="T18" s="61"/>
      <c r="U18" s="64"/>
      <c r="V18" s="61"/>
      <c r="W18" s="64"/>
      <c r="X18" s="64"/>
      <c r="Y18" s="64"/>
      <c r="Z18" s="64"/>
      <c r="AA18" s="64"/>
      <c r="AB18" s="64"/>
      <c r="AC18" s="64"/>
      <c r="AD18" s="64"/>
      <c r="AG18" s="64"/>
      <c r="AH18" s="64"/>
      <c r="AK18" s="64"/>
      <c r="AL18" s="64"/>
    </row>
    <row r="19" spans="1:38" ht="12.75">
      <c r="A19" s="61"/>
      <c r="B19" s="61"/>
      <c r="C19" s="64"/>
      <c r="D19" s="61"/>
      <c r="E19" s="64"/>
      <c r="F19" s="61"/>
      <c r="G19" s="64"/>
      <c r="H19" s="61"/>
      <c r="I19" s="64"/>
      <c r="J19" s="61"/>
      <c r="K19" s="64"/>
      <c r="L19" s="61"/>
      <c r="M19" s="64"/>
      <c r="N19" s="61"/>
      <c r="O19" s="64"/>
      <c r="P19" s="61"/>
      <c r="Q19" s="64"/>
      <c r="R19" s="61"/>
      <c r="S19" s="64"/>
      <c r="T19" s="61"/>
      <c r="U19" s="64"/>
      <c r="V19" s="61"/>
      <c r="W19" s="64"/>
      <c r="X19" s="64"/>
      <c r="Y19" s="64"/>
      <c r="Z19" s="64"/>
      <c r="AA19" s="64"/>
      <c r="AB19" s="64"/>
      <c r="AC19" s="64"/>
      <c r="AD19" s="64"/>
      <c r="AG19" s="64"/>
      <c r="AH19" s="64"/>
      <c r="AK19" s="64"/>
      <c r="AL19" s="64"/>
    </row>
    <row r="20" spans="1:38" ht="12.75">
      <c r="A20" s="61"/>
      <c r="B20" s="61"/>
      <c r="C20" s="64"/>
      <c r="D20" s="61"/>
      <c r="E20" s="64"/>
      <c r="F20" s="61"/>
      <c r="G20" s="64"/>
      <c r="H20" s="61"/>
      <c r="I20" s="64"/>
      <c r="J20" s="61"/>
      <c r="K20" s="64"/>
      <c r="L20" s="61"/>
      <c r="M20" s="64"/>
      <c r="N20" s="61"/>
      <c r="O20" s="64"/>
      <c r="P20" s="61"/>
      <c r="Q20" s="64"/>
      <c r="R20" s="61"/>
      <c r="S20" s="64"/>
      <c r="T20" s="61"/>
      <c r="U20" s="64"/>
      <c r="V20" s="61"/>
      <c r="W20" s="64"/>
      <c r="X20" s="64"/>
      <c r="Y20" s="64"/>
      <c r="Z20" s="64"/>
      <c r="AA20" s="64"/>
      <c r="AB20" s="64"/>
      <c r="AC20" s="64"/>
      <c r="AD20" s="64"/>
      <c r="AG20" s="64"/>
      <c r="AH20" s="64"/>
      <c r="AK20" s="64"/>
      <c r="AL20" s="64"/>
    </row>
    <row r="21" spans="1:38" ht="12.75">
      <c r="A21" s="61"/>
      <c r="B21" s="61"/>
      <c r="C21" s="64"/>
      <c r="D21" s="61"/>
      <c r="E21" s="64"/>
      <c r="F21" s="61"/>
      <c r="G21" s="64"/>
      <c r="H21" s="61"/>
      <c r="I21" s="64"/>
      <c r="J21" s="61"/>
      <c r="K21" s="64"/>
      <c r="L21" s="61"/>
      <c r="M21" s="64"/>
      <c r="N21" s="61"/>
      <c r="O21" s="64"/>
      <c r="P21" s="61"/>
      <c r="Q21" s="64"/>
      <c r="R21" s="61"/>
      <c r="S21" s="64"/>
      <c r="T21" s="61"/>
      <c r="U21" s="64"/>
      <c r="V21" s="61"/>
      <c r="W21" s="64"/>
      <c r="X21" s="64"/>
      <c r="Y21" s="64"/>
      <c r="Z21" s="64"/>
      <c r="AA21" s="64"/>
      <c r="AB21" s="64"/>
      <c r="AC21" s="64"/>
      <c r="AD21" s="64"/>
      <c r="AG21" s="64"/>
      <c r="AH21" s="64"/>
      <c r="AK21" s="64"/>
      <c r="AL21" s="64"/>
    </row>
    <row r="22" spans="1:38" ht="12.75">
      <c r="A22" s="61"/>
      <c r="B22" s="61"/>
      <c r="C22" s="64"/>
      <c r="D22" s="61"/>
      <c r="E22" s="64"/>
      <c r="F22" s="61"/>
      <c r="G22" s="64"/>
      <c r="H22" s="61"/>
      <c r="I22" s="64"/>
      <c r="J22" s="61"/>
      <c r="K22" s="64"/>
      <c r="L22" s="61"/>
      <c r="M22" s="64"/>
      <c r="N22" s="61"/>
      <c r="O22" s="64"/>
      <c r="P22" s="61"/>
      <c r="Q22" s="64"/>
      <c r="R22" s="61"/>
      <c r="S22" s="64"/>
      <c r="T22" s="61"/>
      <c r="U22" s="64"/>
      <c r="V22" s="61"/>
      <c r="W22" s="64"/>
      <c r="X22" s="64"/>
      <c r="Y22" s="64"/>
      <c r="Z22" s="64"/>
      <c r="AA22" s="64"/>
      <c r="AB22" s="64"/>
      <c r="AC22" s="64"/>
      <c r="AD22" s="64"/>
      <c r="AG22" s="64"/>
      <c r="AH22" s="64"/>
      <c r="AK22" s="64"/>
      <c r="AL22" s="64"/>
    </row>
    <row r="23" spans="1:38" ht="12.75">
      <c r="A23" s="61"/>
      <c r="B23" s="61"/>
      <c r="C23" s="64"/>
      <c r="D23" s="61"/>
      <c r="E23" s="64"/>
      <c r="F23" s="61"/>
      <c r="G23" s="64"/>
      <c r="H23" s="61"/>
      <c r="I23" s="64"/>
      <c r="J23" s="61"/>
      <c r="K23" s="64"/>
      <c r="L23" s="61"/>
      <c r="M23" s="64"/>
      <c r="N23" s="61"/>
      <c r="O23" s="64"/>
      <c r="P23" s="61"/>
      <c r="Q23" s="64"/>
      <c r="R23" s="61"/>
      <c r="S23" s="64"/>
      <c r="T23" s="61"/>
      <c r="U23" s="64"/>
      <c r="V23" s="61"/>
      <c r="W23" s="64"/>
      <c r="X23" s="64"/>
      <c r="Y23" s="64"/>
      <c r="Z23" s="64"/>
      <c r="AA23" s="64"/>
      <c r="AB23" s="64"/>
      <c r="AC23" s="64"/>
      <c r="AD23" s="64"/>
      <c r="AG23" s="64"/>
      <c r="AH23" s="64"/>
      <c r="AK23" s="64"/>
      <c r="AL23" s="64"/>
    </row>
    <row r="24" spans="1:38" ht="12.75">
      <c r="A24" s="61"/>
      <c r="B24" s="61"/>
      <c r="C24" s="64"/>
      <c r="D24" s="61"/>
      <c r="E24" s="64"/>
      <c r="F24" s="61"/>
      <c r="G24" s="64"/>
      <c r="H24" s="61"/>
      <c r="I24" s="64"/>
      <c r="J24" s="61"/>
      <c r="K24" s="64"/>
      <c r="L24" s="61"/>
      <c r="M24" s="64"/>
      <c r="N24" s="61"/>
      <c r="O24" s="64"/>
      <c r="P24" s="61"/>
      <c r="Q24" s="64"/>
      <c r="R24" s="61"/>
      <c r="S24" s="64"/>
      <c r="T24" s="61"/>
      <c r="U24" s="64"/>
      <c r="V24" s="61"/>
      <c r="W24" s="64"/>
      <c r="X24" s="64"/>
      <c r="Y24" s="64"/>
      <c r="Z24" s="64"/>
      <c r="AA24" s="64"/>
      <c r="AB24" s="64"/>
      <c r="AC24" s="64"/>
      <c r="AD24" s="64"/>
      <c r="AG24" s="64"/>
      <c r="AH24" s="64"/>
      <c r="AK24" s="64"/>
      <c r="AL24" s="64"/>
    </row>
    <row r="25" spans="1:38" ht="12.75">
      <c r="A25" s="61"/>
      <c r="B25" s="61"/>
      <c r="C25" s="64"/>
      <c r="D25" s="61"/>
      <c r="E25" s="64"/>
      <c r="F25" s="61"/>
      <c r="G25" s="64"/>
      <c r="H25" s="61"/>
      <c r="I25" s="64"/>
      <c r="J25" s="61"/>
      <c r="K25" s="64"/>
      <c r="L25" s="61"/>
      <c r="M25" s="64"/>
      <c r="N25" s="61"/>
      <c r="O25" s="64"/>
      <c r="P25" s="61"/>
      <c r="Q25" s="64"/>
      <c r="R25" s="61"/>
      <c r="S25" s="64"/>
      <c r="T25" s="61"/>
      <c r="U25" s="64"/>
      <c r="V25" s="61"/>
      <c r="W25" s="64"/>
      <c r="X25" s="64"/>
      <c r="Y25" s="64"/>
      <c r="Z25" s="64"/>
      <c r="AA25" s="64"/>
      <c r="AB25" s="64"/>
      <c r="AC25" s="64"/>
      <c r="AD25" s="64"/>
      <c r="AG25" s="64"/>
      <c r="AH25" s="64"/>
      <c r="AI25" s="61"/>
      <c r="AJ25" s="61"/>
      <c r="AK25" s="64"/>
      <c r="AL25" s="64"/>
    </row>
    <row r="26" spans="1:38" ht="12.75">
      <c r="A26" s="61"/>
      <c r="B26" s="61"/>
      <c r="C26" s="64"/>
      <c r="D26" s="61"/>
      <c r="E26" s="64"/>
      <c r="F26" s="61"/>
      <c r="G26" s="64"/>
      <c r="H26" s="61"/>
      <c r="I26" s="64"/>
      <c r="J26" s="61"/>
      <c r="K26" s="64"/>
      <c r="L26" s="61"/>
      <c r="M26" s="64"/>
      <c r="N26" s="61"/>
      <c r="O26" s="64"/>
      <c r="P26" s="61"/>
      <c r="Q26" s="64"/>
      <c r="R26" s="61"/>
      <c r="S26" s="64"/>
      <c r="T26" s="61"/>
      <c r="U26" s="64"/>
      <c r="V26" s="61"/>
      <c r="W26" s="64"/>
      <c r="X26" s="64"/>
      <c r="Y26" s="64"/>
      <c r="Z26" s="64"/>
      <c r="AA26" s="64"/>
      <c r="AB26" s="64"/>
      <c r="AC26" s="64"/>
      <c r="AD26" s="64"/>
      <c r="AG26" s="64"/>
      <c r="AH26" s="64"/>
      <c r="AK26" s="64"/>
      <c r="AL26" s="64"/>
    </row>
    <row r="27" spans="1:38" ht="12.75">
      <c r="A27" s="61"/>
      <c r="B27" s="61"/>
      <c r="C27" s="64"/>
      <c r="D27" s="61"/>
      <c r="E27" s="64"/>
      <c r="F27" s="61"/>
      <c r="G27" s="64"/>
      <c r="H27" s="61"/>
      <c r="I27" s="64"/>
      <c r="J27" s="61"/>
      <c r="K27" s="64"/>
      <c r="L27" s="61"/>
      <c r="M27" s="64"/>
      <c r="N27" s="61"/>
      <c r="O27" s="64"/>
      <c r="P27" s="61"/>
      <c r="Q27" s="64"/>
      <c r="R27" s="61"/>
      <c r="S27" s="64"/>
      <c r="T27" s="61"/>
      <c r="U27" s="64"/>
      <c r="V27" s="61"/>
      <c r="W27" s="64"/>
      <c r="X27" s="64"/>
      <c r="Y27" s="64"/>
      <c r="Z27" s="64"/>
      <c r="AA27" s="64"/>
      <c r="AB27" s="64"/>
      <c r="AC27" s="64"/>
      <c r="AD27" s="64"/>
      <c r="AG27" s="64"/>
      <c r="AH27" s="64"/>
      <c r="AK27" s="64"/>
      <c r="AL27" s="64"/>
    </row>
    <row r="28" spans="1:38" ht="12.75">
      <c r="A28" s="61"/>
      <c r="B28" s="61"/>
      <c r="C28" s="64"/>
      <c r="D28" s="61"/>
      <c r="E28" s="64"/>
      <c r="F28" s="61"/>
      <c r="G28" s="64"/>
      <c r="H28" s="61"/>
      <c r="I28" s="64"/>
      <c r="J28" s="61"/>
      <c r="K28" s="64"/>
      <c r="L28" s="61"/>
      <c r="M28" s="64"/>
      <c r="N28" s="61"/>
      <c r="O28" s="64"/>
      <c r="P28" s="61"/>
      <c r="Q28" s="64"/>
      <c r="R28" s="61"/>
      <c r="S28" s="64"/>
      <c r="T28" s="61"/>
      <c r="U28" s="64"/>
      <c r="V28" s="61"/>
      <c r="W28" s="64"/>
      <c r="X28" s="64"/>
      <c r="Y28" s="64"/>
      <c r="Z28" s="64"/>
      <c r="AA28" s="64"/>
      <c r="AB28" s="64"/>
      <c r="AC28" s="64"/>
      <c r="AD28" s="64"/>
      <c r="AG28" s="64"/>
      <c r="AH28" s="64"/>
      <c r="AK28" s="64"/>
      <c r="AL28" s="64"/>
    </row>
    <row r="29" spans="1:38" ht="12.75">
      <c r="A29" s="61"/>
      <c r="B29" s="61"/>
      <c r="C29" s="64"/>
      <c r="D29" s="61"/>
      <c r="E29" s="64"/>
      <c r="F29" s="61"/>
      <c r="G29" s="64"/>
      <c r="H29" s="61"/>
      <c r="I29" s="64"/>
      <c r="J29" s="61"/>
      <c r="K29" s="64"/>
      <c r="L29" s="61"/>
      <c r="M29" s="64"/>
      <c r="N29" s="61"/>
      <c r="O29" s="64"/>
      <c r="P29" s="61"/>
      <c r="Q29" s="64"/>
      <c r="R29" s="61"/>
      <c r="S29" s="64"/>
      <c r="T29" s="61"/>
      <c r="U29" s="64"/>
      <c r="V29" s="61"/>
      <c r="W29" s="64"/>
      <c r="X29" s="64"/>
      <c r="Y29" s="64"/>
      <c r="Z29" s="64"/>
      <c r="AA29" s="64"/>
      <c r="AB29" s="64"/>
      <c r="AC29" s="64"/>
      <c r="AD29" s="64"/>
      <c r="AG29" s="64"/>
      <c r="AH29" s="64"/>
      <c r="AK29" s="64"/>
      <c r="AL29" s="64"/>
    </row>
    <row r="30" spans="1:38" ht="12.75">
      <c r="A30" s="61"/>
      <c r="B30" s="61"/>
      <c r="C30" s="64"/>
      <c r="D30" s="61"/>
      <c r="E30" s="64"/>
      <c r="F30" s="61"/>
      <c r="G30" s="64"/>
      <c r="H30" s="61"/>
      <c r="I30" s="64"/>
      <c r="J30" s="61"/>
      <c r="K30" s="64"/>
      <c r="L30" s="61"/>
      <c r="M30" s="64"/>
      <c r="N30" s="61"/>
      <c r="O30" s="64"/>
      <c r="P30" s="61"/>
      <c r="Q30" s="64"/>
      <c r="R30" s="61"/>
      <c r="S30" s="64"/>
      <c r="T30" s="61"/>
      <c r="U30" s="64"/>
      <c r="V30" s="61"/>
      <c r="W30" s="64"/>
      <c r="X30" s="64"/>
      <c r="Y30" s="64"/>
      <c r="Z30" s="64"/>
      <c r="AA30" s="64"/>
      <c r="AB30" s="64"/>
      <c r="AC30" s="64"/>
      <c r="AD30" s="64"/>
      <c r="AG30" s="64"/>
      <c r="AH30" s="64"/>
      <c r="AI30" s="61"/>
      <c r="AJ30" s="61"/>
      <c r="AK30" s="64"/>
      <c r="AL30" s="64"/>
    </row>
    <row r="31" spans="1:38" ht="12.75">
      <c r="A31" s="61"/>
      <c r="B31" s="61"/>
      <c r="C31" s="64"/>
      <c r="D31" s="61"/>
      <c r="E31" s="64"/>
      <c r="F31" s="61"/>
      <c r="G31" s="64"/>
      <c r="H31" s="61"/>
      <c r="I31" s="64"/>
      <c r="J31" s="61"/>
      <c r="K31" s="64"/>
      <c r="L31" s="61"/>
      <c r="M31" s="64"/>
      <c r="N31" s="61"/>
      <c r="O31" s="64"/>
      <c r="P31" s="61"/>
      <c r="Q31" s="64"/>
      <c r="R31" s="61"/>
      <c r="S31" s="64"/>
      <c r="T31" s="61"/>
      <c r="U31" s="64"/>
      <c r="V31" s="61"/>
      <c r="W31" s="64"/>
      <c r="X31" s="64"/>
      <c r="Y31" s="64"/>
      <c r="Z31" s="64"/>
      <c r="AA31" s="64"/>
      <c r="AB31" s="64"/>
      <c r="AC31" s="64"/>
      <c r="AD31" s="64"/>
      <c r="AG31" s="64"/>
      <c r="AH31" s="64"/>
      <c r="AK31" s="64"/>
      <c r="AL31" s="64"/>
    </row>
    <row r="32" spans="1:38" ht="12.75">
      <c r="A32" s="61"/>
      <c r="B32" s="61"/>
      <c r="C32" s="64"/>
      <c r="D32" s="61"/>
      <c r="E32" s="64"/>
      <c r="F32" s="61"/>
      <c r="G32" s="64"/>
      <c r="H32" s="61"/>
      <c r="I32" s="64"/>
      <c r="J32" s="61"/>
      <c r="K32" s="64"/>
      <c r="L32" s="61"/>
      <c r="M32" s="64"/>
      <c r="N32" s="61"/>
      <c r="O32" s="64"/>
      <c r="P32" s="61"/>
      <c r="Q32" s="64"/>
      <c r="R32" s="61"/>
      <c r="S32" s="64"/>
      <c r="T32" s="61"/>
      <c r="U32" s="64"/>
      <c r="V32" s="61"/>
      <c r="W32" s="64"/>
      <c r="X32" s="64"/>
      <c r="Y32" s="64"/>
      <c r="Z32" s="64"/>
      <c r="AA32" s="64"/>
      <c r="AB32" s="64"/>
      <c r="AC32" s="64"/>
      <c r="AD32" s="64"/>
      <c r="AG32" s="64"/>
      <c r="AH32" s="64"/>
      <c r="AK32" s="64"/>
      <c r="AL32" s="64"/>
    </row>
    <row r="33" spans="1:38" ht="12.75">
      <c r="A33" s="61"/>
      <c r="B33" s="61"/>
      <c r="C33" s="64"/>
      <c r="D33" s="61"/>
      <c r="E33" s="64"/>
      <c r="F33" s="61"/>
      <c r="G33" s="64"/>
      <c r="H33" s="61"/>
      <c r="I33" s="64"/>
      <c r="J33" s="61"/>
      <c r="K33" s="64"/>
      <c r="L33" s="61"/>
      <c r="M33" s="64"/>
      <c r="N33" s="61"/>
      <c r="O33" s="64"/>
      <c r="P33" s="61"/>
      <c r="Q33" s="64"/>
      <c r="R33" s="61"/>
      <c r="S33" s="64"/>
      <c r="T33" s="61"/>
      <c r="U33" s="64"/>
      <c r="V33" s="61"/>
      <c r="W33" s="64"/>
      <c r="X33" s="64"/>
      <c r="Y33" s="64"/>
      <c r="Z33" s="64"/>
      <c r="AA33" s="64"/>
      <c r="AB33" s="64"/>
      <c r="AC33" s="64"/>
      <c r="AD33" s="64"/>
      <c r="AG33" s="64"/>
      <c r="AH33" s="64"/>
      <c r="AK33" s="64"/>
      <c r="AL33" s="64"/>
    </row>
    <row r="34" spans="1:38" ht="12.75">
      <c r="A34" s="61"/>
      <c r="B34" s="61"/>
      <c r="C34" s="64"/>
      <c r="D34" s="61"/>
      <c r="E34" s="64"/>
      <c r="F34" s="61"/>
      <c r="G34" s="64"/>
      <c r="H34" s="61"/>
      <c r="I34" s="64"/>
      <c r="J34" s="61"/>
      <c r="K34" s="64"/>
      <c r="L34" s="61"/>
      <c r="M34" s="64"/>
      <c r="N34" s="61"/>
      <c r="O34" s="64"/>
      <c r="P34" s="61"/>
      <c r="Q34" s="64"/>
      <c r="R34" s="61"/>
      <c r="S34" s="64"/>
      <c r="T34" s="61"/>
      <c r="U34" s="64"/>
      <c r="V34" s="61"/>
      <c r="W34" s="64"/>
      <c r="X34" s="64"/>
      <c r="Y34" s="64"/>
      <c r="Z34" s="64"/>
      <c r="AA34" s="64"/>
      <c r="AB34" s="64"/>
      <c r="AC34" s="64"/>
      <c r="AD34" s="64"/>
      <c r="AG34" s="64"/>
      <c r="AH34" s="64"/>
      <c r="AK34" s="64"/>
      <c r="AL34" s="64"/>
    </row>
    <row r="35" spans="1:38" ht="12.75">
      <c r="A35" s="61"/>
      <c r="B35" s="61"/>
      <c r="C35" s="64"/>
      <c r="D35" s="61"/>
      <c r="E35" s="64"/>
      <c r="F35" s="61"/>
      <c r="G35" s="64"/>
      <c r="H35" s="61"/>
      <c r="I35" s="64"/>
      <c r="J35" s="61"/>
      <c r="K35" s="64"/>
      <c r="L35" s="61"/>
      <c r="M35" s="64"/>
      <c r="N35" s="61"/>
      <c r="O35" s="64"/>
      <c r="P35" s="61"/>
      <c r="Q35" s="64"/>
      <c r="R35" s="61"/>
      <c r="S35" s="64"/>
      <c r="T35" s="61"/>
      <c r="U35" s="64"/>
      <c r="V35" s="61"/>
      <c r="W35" s="64"/>
      <c r="X35" s="64"/>
      <c r="Y35" s="64"/>
      <c r="Z35" s="64"/>
      <c r="AA35" s="64"/>
      <c r="AB35" s="64"/>
      <c r="AC35" s="64"/>
      <c r="AD35" s="64"/>
      <c r="AG35" s="64"/>
      <c r="AH35" s="64"/>
      <c r="AK35" s="64"/>
      <c r="AL35" s="64"/>
    </row>
    <row r="36" spans="1:38" ht="12.75">
      <c r="A36" s="61"/>
      <c r="B36" s="61"/>
      <c r="C36" s="64"/>
      <c r="D36" s="61"/>
      <c r="E36" s="64"/>
      <c r="F36" s="61"/>
      <c r="G36" s="64"/>
      <c r="H36" s="61"/>
      <c r="I36" s="64"/>
      <c r="J36" s="61"/>
      <c r="K36" s="64"/>
      <c r="L36" s="61"/>
      <c r="M36" s="64"/>
      <c r="N36" s="61"/>
      <c r="O36" s="64"/>
      <c r="P36" s="61"/>
      <c r="Q36" s="64"/>
      <c r="R36" s="61"/>
      <c r="S36" s="64"/>
      <c r="T36" s="61"/>
      <c r="U36" s="64"/>
      <c r="V36" s="61"/>
      <c r="W36" s="64"/>
      <c r="X36" s="64"/>
      <c r="Y36" s="64"/>
      <c r="Z36" s="64"/>
      <c r="AA36" s="64"/>
      <c r="AB36" s="64"/>
      <c r="AC36" s="64"/>
      <c r="AD36" s="64"/>
      <c r="AG36" s="64"/>
      <c r="AH36" s="64"/>
      <c r="AK36" s="64"/>
      <c r="AL36" s="64"/>
    </row>
    <row r="37" spans="1:38" ht="12.75">
      <c r="A37" s="61"/>
      <c r="B37" s="61"/>
      <c r="C37" s="64"/>
      <c r="D37" s="61"/>
      <c r="E37" s="64"/>
      <c r="F37" s="61"/>
      <c r="G37" s="64"/>
      <c r="H37" s="61"/>
      <c r="I37" s="64"/>
      <c r="J37" s="61"/>
      <c r="K37" s="64"/>
      <c r="L37" s="61"/>
      <c r="M37" s="64"/>
      <c r="N37" s="61"/>
      <c r="O37" s="64"/>
      <c r="P37" s="61"/>
      <c r="Q37" s="64"/>
      <c r="R37" s="61"/>
      <c r="S37" s="64"/>
      <c r="T37" s="61"/>
      <c r="U37" s="64"/>
      <c r="V37" s="61"/>
      <c r="W37" s="64"/>
      <c r="X37" s="64"/>
      <c r="Y37" s="64"/>
      <c r="Z37" s="64"/>
      <c r="AA37" s="64"/>
      <c r="AB37" s="64"/>
      <c r="AC37" s="64"/>
      <c r="AD37" s="64"/>
      <c r="AG37" s="64"/>
      <c r="AH37" s="64"/>
      <c r="AK37" s="64"/>
      <c r="AL37" s="64"/>
    </row>
    <row r="38" spans="1:38" ht="12.75">
      <c r="A38" s="61"/>
      <c r="B38" s="61"/>
      <c r="C38" s="64"/>
      <c r="D38" s="61"/>
      <c r="E38" s="64"/>
      <c r="F38" s="61"/>
      <c r="G38" s="64"/>
      <c r="H38" s="61"/>
      <c r="I38" s="64"/>
      <c r="J38" s="61"/>
      <c r="K38" s="64"/>
      <c r="L38" s="61"/>
      <c r="M38" s="64"/>
      <c r="N38" s="61"/>
      <c r="O38" s="64"/>
      <c r="P38" s="61"/>
      <c r="Q38" s="64"/>
      <c r="R38" s="61"/>
      <c r="S38" s="64"/>
      <c r="T38" s="61"/>
      <c r="U38" s="64"/>
      <c r="V38" s="61"/>
      <c r="W38" s="64"/>
      <c r="X38" s="64"/>
      <c r="Y38" s="64"/>
      <c r="Z38" s="64"/>
      <c r="AA38" s="64"/>
      <c r="AB38" s="64"/>
      <c r="AC38" s="64"/>
      <c r="AD38" s="64"/>
      <c r="AG38" s="64"/>
      <c r="AH38" s="64"/>
      <c r="AK38" s="64"/>
      <c r="AL38" s="64"/>
    </row>
    <row r="39" spans="1:38" ht="12.75">
      <c r="A39" s="61"/>
      <c r="B39" s="61"/>
      <c r="C39" s="64"/>
      <c r="D39" s="61"/>
      <c r="E39" s="64"/>
      <c r="F39" s="61"/>
      <c r="G39" s="64"/>
      <c r="H39" s="61"/>
      <c r="I39" s="64"/>
      <c r="J39" s="61"/>
      <c r="K39" s="64"/>
      <c r="L39" s="61"/>
      <c r="M39" s="64"/>
      <c r="N39" s="61"/>
      <c r="O39" s="64"/>
      <c r="P39" s="61"/>
      <c r="Q39" s="64"/>
      <c r="R39" s="61"/>
      <c r="S39" s="64"/>
      <c r="T39" s="61"/>
      <c r="U39" s="64"/>
      <c r="V39" s="61"/>
      <c r="W39" s="64"/>
      <c r="X39" s="64"/>
      <c r="Y39" s="64"/>
      <c r="Z39" s="64"/>
      <c r="AA39" s="64"/>
      <c r="AB39" s="64"/>
      <c r="AC39" s="64"/>
      <c r="AD39" s="64"/>
      <c r="AG39" s="64"/>
      <c r="AH39" s="64"/>
      <c r="AK39" s="64"/>
      <c r="AL39" s="64"/>
    </row>
    <row r="40" spans="1:38" ht="12.75">
      <c r="A40" s="61"/>
      <c r="B40" s="61"/>
      <c r="C40" s="64"/>
      <c r="D40" s="61"/>
      <c r="E40" s="64"/>
      <c r="F40" s="61"/>
      <c r="G40" s="64"/>
      <c r="H40" s="61"/>
      <c r="I40" s="64"/>
      <c r="J40" s="61"/>
      <c r="K40" s="64"/>
      <c r="L40" s="61"/>
      <c r="M40" s="64"/>
      <c r="N40" s="61"/>
      <c r="O40" s="64"/>
      <c r="P40" s="61"/>
      <c r="Q40" s="64"/>
      <c r="R40" s="61"/>
      <c r="S40" s="64"/>
      <c r="T40" s="61"/>
      <c r="U40" s="64"/>
      <c r="V40" s="61"/>
      <c r="W40" s="64"/>
      <c r="X40" s="64"/>
      <c r="Y40" s="64"/>
      <c r="Z40" s="64"/>
      <c r="AA40" s="64"/>
      <c r="AB40" s="64"/>
      <c r="AC40" s="64"/>
      <c r="AD40" s="64"/>
      <c r="AE40" s="61"/>
      <c r="AF40" s="61"/>
      <c r="AG40" s="64"/>
      <c r="AH40" s="64"/>
      <c r="AK40" s="64"/>
      <c r="AL40" s="64"/>
    </row>
    <row r="41" spans="1:38" ht="12.75">
      <c r="A41" s="61"/>
      <c r="B41" s="61"/>
      <c r="C41" s="64"/>
      <c r="D41" s="61"/>
      <c r="E41" s="64"/>
      <c r="F41" s="61"/>
      <c r="G41" s="64"/>
      <c r="H41" s="61"/>
      <c r="I41" s="64"/>
      <c r="J41" s="61"/>
      <c r="K41" s="64"/>
      <c r="L41" s="61"/>
      <c r="M41" s="64"/>
      <c r="N41" s="61"/>
      <c r="O41" s="64"/>
      <c r="P41" s="61"/>
      <c r="Q41" s="64"/>
      <c r="R41" s="61"/>
      <c r="S41" s="64"/>
      <c r="T41" s="61"/>
      <c r="U41" s="64"/>
      <c r="V41" s="61"/>
      <c r="W41" s="64"/>
      <c r="X41" s="64"/>
      <c r="Y41" s="64"/>
      <c r="Z41" s="64"/>
      <c r="AA41" s="64"/>
      <c r="AB41" s="64"/>
      <c r="AC41" s="64"/>
      <c r="AD41" s="64"/>
      <c r="AG41" s="64"/>
      <c r="AH41" s="64"/>
      <c r="AK41" s="64"/>
      <c r="AL41" s="64"/>
    </row>
    <row r="42" spans="1:38" ht="12.75">
      <c r="A42" s="61"/>
      <c r="B42" s="61"/>
      <c r="C42" s="64"/>
      <c r="D42" s="61"/>
      <c r="E42" s="64"/>
      <c r="F42" s="61"/>
      <c r="G42" s="64"/>
      <c r="H42" s="61"/>
      <c r="I42" s="64"/>
      <c r="J42" s="61"/>
      <c r="K42" s="64"/>
      <c r="L42" s="61"/>
      <c r="M42" s="64"/>
      <c r="N42" s="61"/>
      <c r="O42" s="64"/>
      <c r="P42" s="61"/>
      <c r="Q42" s="64"/>
      <c r="R42" s="61"/>
      <c r="S42" s="64"/>
      <c r="T42" s="61"/>
      <c r="U42" s="64"/>
      <c r="V42" s="61"/>
      <c r="W42" s="64"/>
      <c r="X42" s="64"/>
      <c r="Y42" s="64"/>
      <c r="Z42" s="64"/>
      <c r="AA42" s="64"/>
      <c r="AB42" s="64"/>
      <c r="AC42" s="64"/>
      <c r="AD42" s="64"/>
      <c r="AG42" s="64"/>
      <c r="AH42" s="64"/>
      <c r="AK42" s="64"/>
      <c r="AL42" s="64"/>
    </row>
    <row r="43" spans="1:38" ht="12.75">
      <c r="A43" s="61"/>
      <c r="B43" s="61"/>
      <c r="C43" s="64"/>
      <c r="D43" s="61"/>
      <c r="E43" s="64"/>
      <c r="F43" s="61"/>
      <c r="G43" s="64"/>
      <c r="H43" s="61"/>
      <c r="I43" s="64"/>
      <c r="J43" s="61"/>
      <c r="K43" s="64"/>
      <c r="L43" s="61"/>
      <c r="M43" s="64"/>
      <c r="N43" s="61"/>
      <c r="O43" s="64"/>
      <c r="P43" s="61"/>
      <c r="Q43" s="64"/>
      <c r="R43" s="61"/>
      <c r="S43" s="64"/>
      <c r="T43" s="61"/>
      <c r="U43" s="64"/>
      <c r="V43" s="61"/>
      <c r="W43" s="64"/>
      <c r="X43" s="64"/>
      <c r="Y43" s="64"/>
      <c r="Z43" s="64"/>
      <c r="AA43" s="64"/>
      <c r="AB43" s="64"/>
      <c r="AC43" s="64"/>
      <c r="AD43" s="64"/>
      <c r="AG43" s="64"/>
      <c r="AH43" s="64"/>
      <c r="AK43" s="64"/>
      <c r="AL43" s="64"/>
    </row>
    <row r="44" spans="1:38" ht="12.75">
      <c r="A44" s="61"/>
      <c r="B44" s="61"/>
      <c r="C44" s="64"/>
      <c r="D44" s="61"/>
      <c r="E44" s="64"/>
      <c r="F44" s="61"/>
      <c r="G44" s="64"/>
      <c r="H44" s="61"/>
      <c r="I44" s="64"/>
      <c r="J44" s="61"/>
      <c r="K44" s="64"/>
      <c r="L44" s="61"/>
      <c r="M44" s="64"/>
      <c r="N44" s="61"/>
      <c r="O44" s="64"/>
      <c r="P44" s="61"/>
      <c r="Q44" s="64"/>
      <c r="R44" s="61"/>
      <c r="S44" s="64"/>
      <c r="T44" s="61"/>
      <c r="U44" s="64"/>
      <c r="V44" s="61"/>
      <c r="W44" s="64"/>
      <c r="X44" s="64"/>
      <c r="Y44" s="64"/>
      <c r="Z44" s="64"/>
      <c r="AA44" s="64"/>
      <c r="AB44" s="64"/>
      <c r="AC44" s="64"/>
      <c r="AD44" s="64"/>
      <c r="AG44" s="64"/>
      <c r="AH44" s="64"/>
      <c r="AK44" s="64"/>
      <c r="AL44" s="64"/>
    </row>
    <row r="45" spans="1:38" ht="12.75">
      <c r="A45" s="61"/>
      <c r="B45" s="61"/>
      <c r="C45" s="64"/>
      <c r="D45" s="61"/>
      <c r="E45" s="64"/>
      <c r="F45" s="61"/>
      <c r="G45" s="64"/>
      <c r="H45" s="61"/>
      <c r="I45" s="64"/>
      <c r="J45" s="61"/>
      <c r="K45" s="64"/>
      <c r="L45" s="61"/>
      <c r="M45" s="64"/>
      <c r="N45" s="61"/>
      <c r="O45" s="64"/>
      <c r="P45" s="61"/>
      <c r="Q45" s="64"/>
      <c r="R45" s="61"/>
      <c r="S45" s="64"/>
      <c r="T45" s="61"/>
      <c r="U45" s="64"/>
      <c r="V45" s="61"/>
      <c r="W45" s="64"/>
      <c r="X45" s="64"/>
      <c r="Y45" s="64"/>
      <c r="Z45" s="64"/>
      <c r="AA45" s="64"/>
      <c r="AB45" s="64"/>
      <c r="AC45" s="64"/>
      <c r="AD45" s="64"/>
      <c r="AG45" s="64"/>
      <c r="AH45" s="64"/>
      <c r="AK45" s="64"/>
      <c r="AL45" s="64"/>
    </row>
    <row r="46" spans="1:38" ht="12.75">
      <c r="A46" s="61"/>
      <c r="B46" s="61"/>
      <c r="C46" s="64"/>
      <c r="D46" s="61"/>
      <c r="E46" s="64"/>
      <c r="F46" s="61"/>
      <c r="G46" s="64"/>
      <c r="H46" s="61"/>
      <c r="I46" s="64"/>
      <c r="J46" s="61"/>
      <c r="K46" s="64"/>
      <c r="L46" s="61"/>
      <c r="M46" s="64"/>
      <c r="N46" s="61"/>
      <c r="O46" s="64"/>
      <c r="P46" s="61"/>
      <c r="Q46" s="64"/>
      <c r="R46" s="61"/>
      <c r="S46" s="64"/>
      <c r="T46" s="61"/>
      <c r="U46" s="64"/>
      <c r="V46" s="61"/>
      <c r="W46" s="64"/>
      <c r="X46" s="64"/>
      <c r="Y46" s="64"/>
      <c r="Z46" s="64"/>
      <c r="AA46" s="64"/>
      <c r="AB46" s="64"/>
      <c r="AC46" s="64"/>
      <c r="AD46" s="64"/>
      <c r="AG46" s="64"/>
      <c r="AH46" s="64"/>
      <c r="AK46" s="64"/>
      <c r="AL46" s="64"/>
    </row>
    <row r="47" spans="1:38" ht="12.75">
      <c r="A47" s="61"/>
      <c r="B47" s="61"/>
      <c r="C47" s="64"/>
      <c r="D47" s="61"/>
      <c r="E47" s="64"/>
      <c r="F47" s="61"/>
      <c r="G47" s="64"/>
      <c r="H47" s="61"/>
      <c r="I47" s="64"/>
      <c r="J47" s="61"/>
      <c r="K47" s="64"/>
      <c r="L47" s="61"/>
      <c r="M47" s="64"/>
      <c r="N47" s="61"/>
      <c r="O47" s="64"/>
      <c r="P47" s="61"/>
      <c r="Q47" s="64"/>
      <c r="R47" s="61"/>
      <c r="S47" s="64"/>
      <c r="T47" s="61"/>
      <c r="U47" s="64"/>
      <c r="V47" s="61"/>
      <c r="W47" s="64"/>
      <c r="X47" s="64"/>
      <c r="Y47" s="64"/>
      <c r="Z47" s="64"/>
      <c r="AA47" s="64"/>
      <c r="AB47" s="64"/>
      <c r="AC47" s="64"/>
      <c r="AD47" s="64"/>
      <c r="AG47" s="64"/>
      <c r="AH47" s="64"/>
      <c r="AK47" s="64"/>
      <c r="AL47" s="64"/>
    </row>
    <row r="48" spans="1:38" ht="12.75">
      <c r="A48" s="61"/>
      <c r="B48" s="61"/>
      <c r="C48" s="64"/>
      <c r="D48" s="61"/>
      <c r="E48" s="64"/>
      <c r="F48" s="61"/>
      <c r="G48" s="64"/>
      <c r="H48" s="61"/>
      <c r="I48" s="64"/>
      <c r="J48" s="61"/>
      <c r="K48" s="64"/>
      <c r="L48" s="61"/>
      <c r="M48" s="64"/>
      <c r="N48" s="61"/>
      <c r="O48" s="64"/>
      <c r="P48" s="61"/>
      <c r="Q48" s="64"/>
      <c r="R48" s="61"/>
      <c r="S48" s="64"/>
      <c r="T48" s="61"/>
      <c r="U48" s="64"/>
      <c r="V48" s="61"/>
      <c r="W48" s="64"/>
      <c r="X48" s="64"/>
      <c r="Y48" s="64"/>
      <c r="Z48" s="64"/>
      <c r="AA48" s="64"/>
      <c r="AB48" s="64"/>
      <c r="AC48" s="64"/>
      <c r="AD48" s="64"/>
      <c r="AG48" s="64"/>
      <c r="AH48" s="64"/>
      <c r="AK48" s="64"/>
      <c r="AL48" s="64"/>
    </row>
    <row r="49" spans="1:38" ht="12.75">
      <c r="A49" s="61"/>
      <c r="B49" s="61"/>
      <c r="C49" s="64"/>
      <c r="D49" s="61"/>
      <c r="E49" s="64"/>
      <c r="F49" s="61"/>
      <c r="G49" s="64"/>
      <c r="H49" s="61"/>
      <c r="I49" s="64"/>
      <c r="J49" s="61"/>
      <c r="K49" s="64"/>
      <c r="L49" s="61"/>
      <c r="M49" s="64"/>
      <c r="N49" s="61"/>
      <c r="O49" s="64"/>
      <c r="P49" s="61"/>
      <c r="Q49" s="64"/>
      <c r="R49" s="61"/>
      <c r="S49" s="64"/>
      <c r="T49" s="61"/>
      <c r="U49" s="64"/>
      <c r="V49" s="61"/>
      <c r="W49" s="64"/>
      <c r="X49" s="64"/>
      <c r="Y49" s="64"/>
      <c r="Z49" s="64"/>
      <c r="AA49" s="64"/>
      <c r="AB49" s="64"/>
      <c r="AC49" s="64"/>
      <c r="AD49" s="64"/>
      <c r="AG49" s="64"/>
      <c r="AH49" s="64"/>
      <c r="AK49" s="64"/>
      <c r="AL49" s="64"/>
    </row>
    <row r="50" spans="1:38" ht="12.75">
      <c r="A50" s="61"/>
      <c r="B50" s="61"/>
      <c r="C50" s="64"/>
      <c r="D50" s="61"/>
      <c r="E50" s="64"/>
      <c r="F50" s="61"/>
      <c r="G50" s="64"/>
      <c r="H50" s="61"/>
      <c r="I50" s="64"/>
      <c r="J50" s="61"/>
      <c r="K50" s="64"/>
      <c r="L50" s="61"/>
      <c r="M50" s="64"/>
      <c r="N50" s="61"/>
      <c r="O50" s="64"/>
      <c r="P50" s="61"/>
      <c r="Q50" s="64"/>
      <c r="R50" s="61"/>
      <c r="S50" s="64"/>
      <c r="T50" s="61"/>
      <c r="U50" s="64"/>
      <c r="V50" s="61"/>
      <c r="W50" s="64"/>
      <c r="X50" s="64"/>
      <c r="Y50" s="64"/>
      <c r="Z50" s="64"/>
      <c r="AA50" s="64"/>
      <c r="AB50" s="64"/>
      <c r="AC50" s="64"/>
      <c r="AD50" s="64"/>
      <c r="AE50" s="61"/>
      <c r="AF50" s="61"/>
      <c r="AG50" s="64"/>
      <c r="AH50" s="64"/>
      <c r="AI50" s="61"/>
      <c r="AJ50" s="61"/>
      <c r="AK50" s="64"/>
      <c r="AL50" s="64"/>
    </row>
    <row r="51" spans="1:38" ht="12.75">
      <c r="A51" s="61"/>
      <c r="B51" s="61"/>
      <c r="C51" s="64"/>
      <c r="D51" s="61"/>
      <c r="E51" s="64"/>
      <c r="F51" s="61"/>
      <c r="G51" s="64"/>
      <c r="H51" s="61"/>
      <c r="I51" s="64"/>
      <c r="J51" s="61"/>
      <c r="K51" s="64"/>
      <c r="L51" s="61"/>
      <c r="M51" s="64"/>
      <c r="N51" s="61"/>
      <c r="O51" s="64"/>
      <c r="P51" s="61"/>
      <c r="Q51" s="64"/>
      <c r="R51" s="61"/>
      <c r="S51" s="64"/>
      <c r="T51" s="61"/>
      <c r="U51" s="64"/>
      <c r="V51" s="61"/>
      <c r="W51" s="64"/>
      <c r="X51" s="64"/>
      <c r="Y51" s="64"/>
      <c r="Z51" s="64"/>
      <c r="AA51" s="64"/>
      <c r="AB51" s="64"/>
      <c r="AC51" s="64"/>
      <c r="AD51" s="64"/>
      <c r="AG51" s="64"/>
      <c r="AH51" s="64"/>
      <c r="AK51" s="64"/>
      <c r="AL51" s="64"/>
    </row>
    <row r="52" spans="1:38" ht="12.75">
      <c r="A52" s="61"/>
      <c r="B52" s="61"/>
      <c r="C52" s="64"/>
      <c r="D52" s="61"/>
      <c r="E52" s="64"/>
      <c r="F52" s="61"/>
      <c r="G52" s="64"/>
      <c r="H52" s="61"/>
      <c r="I52" s="64"/>
      <c r="J52" s="61"/>
      <c r="K52" s="64"/>
      <c r="L52" s="61"/>
      <c r="M52" s="64"/>
      <c r="N52" s="61"/>
      <c r="O52" s="64"/>
      <c r="P52" s="61"/>
      <c r="Q52" s="64"/>
      <c r="R52" s="61"/>
      <c r="S52" s="64"/>
      <c r="T52" s="61"/>
      <c r="U52" s="64"/>
      <c r="V52" s="61"/>
      <c r="W52" s="64"/>
      <c r="X52" s="64"/>
      <c r="Y52" s="64"/>
      <c r="Z52" s="64"/>
      <c r="AA52" s="64"/>
      <c r="AB52" s="64"/>
      <c r="AC52" s="64"/>
      <c r="AD52" s="64"/>
      <c r="AG52" s="64"/>
      <c r="AH52" s="64"/>
      <c r="AK52" s="64"/>
      <c r="AL52" s="64"/>
    </row>
    <row r="53" spans="1:38" ht="12.75">
      <c r="A53" s="61"/>
      <c r="B53" s="61"/>
      <c r="C53" s="64"/>
      <c r="D53" s="61"/>
      <c r="E53" s="64"/>
      <c r="F53" s="61"/>
      <c r="G53" s="64"/>
      <c r="H53" s="61"/>
      <c r="I53" s="64"/>
      <c r="J53" s="61"/>
      <c r="K53" s="64"/>
      <c r="L53" s="61"/>
      <c r="M53" s="64"/>
      <c r="N53" s="61"/>
      <c r="O53" s="64"/>
      <c r="P53" s="61"/>
      <c r="Q53" s="64"/>
      <c r="R53" s="61"/>
      <c r="S53" s="64"/>
      <c r="T53" s="61"/>
      <c r="U53" s="64"/>
      <c r="V53" s="61"/>
      <c r="W53" s="64"/>
      <c r="X53" s="64"/>
      <c r="Y53" s="64"/>
      <c r="Z53" s="64"/>
      <c r="AA53" s="64"/>
      <c r="AB53" s="64"/>
      <c r="AC53" s="64"/>
      <c r="AD53" s="64"/>
      <c r="AG53" s="64"/>
      <c r="AH53" s="64"/>
      <c r="AK53" s="64"/>
      <c r="AL53" s="64"/>
    </row>
    <row r="54" spans="1:38" ht="12.75">
      <c r="A54" s="61"/>
      <c r="B54" s="61"/>
      <c r="C54" s="64"/>
      <c r="D54" s="61"/>
      <c r="E54" s="64"/>
      <c r="F54" s="61"/>
      <c r="G54" s="64"/>
      <c r="H54" s="61"/>
      <c r="I54" s="64"/>
      <c r="J54" s="61"/>
      <c r="K54" s="64"/>
      <c r="L54" s="61"/>
      <c r="M54" s="64"/>
      <c r="N54" s="61"/>
      <c r="O54" s="64"/>
      <c r="P54" s="61"/>
      <c r="Q54" s="64"/>
      <c r="R54" s="61"/>
      <c r="S54" s="64"/>
      <c r="T54" s="61"/>
      <c r="U54" s="64"/>
      <c r="V54" s="61"/>
      <c r="W54" s="64"/>
      <c r="X54" s="64"/>
      <c r="Y54" s="64"/>
      <c r="Z54" s="64"/>
      <c r="AA54" s="64"/>
      <c r="AB54" s="64"/>
      <c r="AC54" s="64"/>
      <c r="AD54" s="64"/>
      <c r="AG54" s="64"/>
      <c r="AH54" s="64"/>
      <c r="AK54" s="64"/>
      <c r="AL54" s="64"/>
    </row>
    <row r="55" spans="1:38" ht="12.75">
      <c r="A55" s="61"/>
      <c r="B55" s="61"/>
      <c r="C55" s="64"/>
      <c r="D55" s="61"/>
      <c r="E55" s="64"/>
      <c r="F55" s="61"/>
      <c r="G55" s="64"/>
      <c r="H55" s="61"/>
      <c r="I55" s="64"/>
      <c r="J55" s="61"/>
      <c r="K55" s="64"/>
      <c r="L55" s="61"/>
      <c r="M55" s="64"/>
      <c r="N55" s="61"/>
      <c r="O55" s="64"/>
      <c r="P55" s="61"/>
      <c r="Q55" s="64"/>
      <c r="R55" s="61"/>
      <c r="S55" s="64"/>
      <c r="T55" s="61"/>
      <c r="U55" s="64"/>
      <c r="V55" s="61"/>
      <c r="W55" s="64"/>
      <c r="X55" s="64"/>
      <c r="Y55" s="64"/>
      <c r="Z55" s="64"/>
      <c r="AA55" s="64"/>
      <c r="AB55" s="64"/>
      <c r="AC55" s="64"/>
      <c r="AD55" s="64"/>
      <c r="AG55" s="64"/>
      <c r="AH55" s="64"/>
      <c r="AK55" s="64"/>
      <c r="AL55" s="64"/>
    </row>
    <row r="56" spans="1:38" ht="12.75">
      <c r="A56" s="61"/>
      <c r="B56" s="61"/>
      <c r="C56" s="64"/>
      <c r="D56" s="61"/>
      <c r="E56" s="64"/>
      <c r="F56" s="61"/>
      <c r="G56" s="64"/>
      <c r="H56" s="61"/>
      <c r="I56" s="64"/>
      <c r="J56" s="61"/>
      <c r="K56" s="64"/>
      <c r="L56" s="61"/>
      <c r="M56" s="64"/>
      <c r="N56" s="61"/>
      <c r="O56" s="64"/>
      <c r="P56" s="61"/>
      <c r="Q56" s="64"/>
      <c r="R56" s="61"/>
      <c r="S56" s="64"/>
      <c r="T56" s="61"/>
      <c r="U56" s="64"/>
      <c r="V56" s="61"/>
      <c r="W56" s="64"/>
      <c r="X56" s="64"/>
      <c r="Y56" s="64"/>
      <c r="Z56" s="64"/>
      <c r="AA56" s="64"/>
      <c r="AB56" s="64"/>
      <c r="AC56" s="64"/>
      <c r="AD56" s="64"/>
      <c r="AG56" s="64"/>
      <c r="AH56" s="64"/>
      <c r="AK56" s="64"/>
      <c r="AL56" s="64"/>
    </row>
    <row r="57" spans="1:38" ht="12.75">
      <c r="A57" s="61"/>
      <c r="B57" s="61"/>
      <c r="C57" s="64"/>
      <c r="D57" s="61"/>
      <c r="E57" s="64"/>
      <c r="F57" s="61"/>
      <c r="G57" s="64"/>
      <c r="H57" s="61"/>
      <c r="I57" s="64"/>
      <c r="J57" s="61"/>
      <c r="K57" s="64"/>
      <c r="L57" s="61"/>
      <c r="M57" s="64"/>
      <c r="N57" s="61"/>
      <c r="O57" s="64"/>
      <c r="P57" s="61"/>
      <c r="Q57" s="64"/>
      <c r="R57" s="61"/>
      <c r="S57" s="64"/>
      <c r="T57" s="61"/>
      <c r="U57" s="64"/>
      <c r="V57" s="61"/>
      <c r="W57" s="64"/>
      <c r="X57" s="64"/>
      <c r="Y57" s="64"/>
      <c r="Z57" s="64"/>
      <c r="AA57" s="64"/>
      <c r="AB57" s="64"/>
      <c r="AC57" s="64"/>
      <c r="AD57" s="64"/>
      <c r="AG57" s="64"/>
      <c r="AH57" s="64"/>
      <c r="AK57" s="64"/>
      <c r="AL57" s="64"/>
    </row>
    <row r="58" spans="1:38" ht="12.75">
      <c r="A58" s="61"/>
      <c r="B58" s="61"/>
      <c r="C58" s="64"/>
      <c r="D58" s="61"/>
      <c r="E58" s="64"/>
      <c r="F58" s="61"/>
      <c r="G58" s="64"/>
      <c r="H58" s="61"/>
      <c r="I58" s="64"/>
      <c r="J58" s="61"/>
      <c r="K58" s="64"/>
      <c r="L58" s="61"/>
      <c r="M58" s="64"/>
      <c r="N58" s="61"/>
      <c r="O58" s="64"/>
      <c r="P58" s="61"/>
      <c r="Q58" s="64"/>
      <c r="R58" s="61"/>
      <c r="S58" s="64"/>
      <c r="T58" s="61"/>
      <c r="U58" s="64"/>
      <c r="V58" s="61"/>
      <c r="W58" s="64"/>
      <c r="X58" s="64"/>
      <c r="Y58" s="64"/>
      <c r="Z58" s="64"/>
      <c r="AA58" s="64"/>
      <c r="AB58" s="64"/>
      <c r="AC58" s="64"/>
      <c r="AD58" s="64"/>
      <c r="AG58" s="64"/>
      <c r="AH58" s="64"/>
      <c r="AK58" s="64"/>
      <c r="AL58" s="64"/>
    </row>
    <row r="59" spans="1:38" ht="12.75">
      <c r="A59" s="61"/>
      <c r="B59" s="61"/>
      <c r="C59" s="64"/>
      <c r="D59" s="61"/>
      <c r="E59" s="64"/>
      <c r="F59" s="61"/>
      <c r="G59" s="64"/>
      <c r="H59" s="61"/>
      <c r="I59" s="64"/>
      <c r="J59" s="61"/>
      <c r="K59" s="64"/>
      <c r="L59" s="61"/>
      <c r="M59" s="64"/>
      <c r="N59" s="61"/>
      <c r="O59" s="64"/>
      <c r="P59" s="61"/>
      <c r="Q59" s="64"/>
      <c r="R59" s="61"/>
      <c r="S59" s="64"/>
      <c r="T59" s="61"/>
      <c r="U59" s="64"/>
      <c r="V59" s="61"/>
      <c r="W59" s="64"/>
      <c r="X59" s="64"/>
      <c r="Y59" s="64"/>
      <c r="Z59" s="64"/>
      <c r="AA59" s="64"/>
      <c r="AB59" s="64"/>
      <c r="AC59" s="64"/>
      <c r="AD59" s="64"/>
      <c r="AG59" s="64"/>
      <c r="AH59" s="64"/>
      <c r="AK59" s="64"/>
      <c r="AL59" s="64"/>
    </row>
    <row r="60" spans="1:38" ht="12.75">
      <c r="A60" s="61"/>
      <c r="B60" s="61"/>
      <c r="C60" s="64"/>
      <c r="D60" s="61"/>
      <c r="E60" s="64"/>
      <c r="F60" s="61"/>
      <c r="G60" s="64"/>
      <c r="H60" s="61"/>
      <c r="I60" s="64"/>
      <c r="J60" s="61"/>
      <c r="K60" s="64"/>
      <c r="L60" s="61"/>
      <c r="M60" s="64"/>
      <c r="N60" s="61"/>
      <c r="O60" s="64"/>
      <c r="P60" s="61"/>
      <c r="Q60" s="64"/>
      <c r="R60" s="61"/>
      <c r="S60" s="64"/>
      <c r="T60" s="61"/>
      <c r="U60" s="64"/>
      <c r="V60" s="61"/>
      <c r="W60" s="64"/>
      <c r="X60" s="64"/>
      <c r="Y60" s="64"/>
      <c r="Z60" s="64"/>
      <c r="AA60" s="64"/>
      <c r="AB60" s="64"/>
      <c r="AC60" s="64"/>
      <c r="AD60" s="64"/>
      <c r="AG60" s="64"/>
      <c r="AH60" s="64"/>
      <c r="AK60" s="64"/>
      <c r="AL60" s="64"/>
    </row>
    <row r="61" spans="1:38" ht="12.75">
      <c r="A61" s="61"/>
      <c r="B61" s="61"/>
      <c r="C61" s="64"/>
      <c r="D61" s="61"/>
      <c r="E61" s="64"/>
      <c r="F61" s="61"/>
      <c r="G61" s="64"/>
      <c r="H61" s="61"/>
      <c r="I61" s="64"/>
      <c r="J61" s="61"/>
      <c r="K61" s="64"/>
      <c r="L61" s="61"/>
      <c r="M61" s="64"/>
      <c r="N61" s="61"/>
      <c r="O61" s="64"/>
      <c r="P61" s="61"/>
      <c r="Q61" s="64"/>
      <c r="R61" s="61"/>
      <c r="S61" s="64"/>
      <c r="T61" s="61"/>
      <c r="U61" s="64"/>
      <c r="V61" s="61"/>
      <c r="W61" s="64"/>
      <c r="X61" s="64"/>
      <c r="Y61" s="64"/>
      <c r="Z61" s="64"/>
      <c r="AA61" s="64"/>
      <c r="AB61" s="64"/>
      <c r="AC61" s="64"/>
      <c r="AD61" s="64"/>
      <c r="AG61" s="64"/>
      <c r="AH61" s="64"/>
      <c r="AK61" s="64"/>
      <c r="AL61" s="64"/>
    </row>
    <row r="62" spans="1:38" ht="12.75">
      <c r="A62" s="61"/>
      <c r="B62" s="61"/>
      <c r="C62" s="64"/>
      <c r="D62" s="61"/>
      <c r="E62" s="64"/>
      <c r="F62" s="61"/>
      <c r="G62" s="64"/>
      <c r="H62" s="61"/>
      <c r="I62" s="64"/>
      <c r="J62" s="61"/>
      <c r="K62" s="64"/>
      <c r="L62" s="61"/>
      <c r="M62" s="64"/>
      <c r="N62" s="61"/>
      <c r="O62" s="64"/>
      <c r="P62" s="61"/>
      <c r="Q62" s="64"/>
      <c r="R62" s="61"/>
      <c r="S62" s="64"/>
      <c r="T62" s="61"/>
      <c r="U62" s="64"/>
      <c r="V62" s="61"/>
      <c r="W62" s="64"/>
      <c r="X62" s="64"/>
      <c r="Y62" s="64"/>
      <c r="Z62" s="64"/>
      <c r="AA62" s="64"/>
      <c r="AB62" s="64"/>
      <c r="AC62" s="64"/>
      <c r="AD62" s="64"/>
      <c r="AG62" s="64"/>
      <c r="AH62" s="64"/>
      <c r="AK62" s="64"/>
      <c r="AL62" s="64"/>
    </row>
    <row r="63" spans="1:38" ht="12.75">
      <c r="A63" s="61"/>
      <c r="B63" s="61"/>
      <c r="C63" s="64"/>
      <c r="D63" s="61"/>
      <c r="E63" s="64"/>
      <c r="F63" s="61"/>
      <c r="G63" s="64"/>
      <c r="H63" s="61"/>
      <c r="I63" s="64"/>
      <c r="J63" s="61"/>
      <c r="K63" s="64"/>
      <c r="L63" s="61"/>
      <c r="M63" s="64"/>
      <c r="N63" s="61"/>
      <c r="O63" s="64"/>
      <c r="P63" s="61"/>
      <c r="Q63" s="64"/>
      <c r="R63" s="61"/>
      <c r="S63" s="64"/>
      <c r="T63" s="61"/>
      <c r="U63" s="64"/>
      <c r="V63" s="61"/>
      <c r="W63" s="64"/>
      <c r="X63" s="64"/>
      <c r="Y63" s="64"/>
      <c r="Z63" s="64"/>
      <c r="AA63" s="64"/>
      <c r="AB63" s="64"/>
      <c r="AC63" s="64"/>
      <c r="AD63" s="64"/>
      <c r="AG63" s="64"/>
      <c r="AH63" s="64"/>
      <c r="AK63" s="64"/>
      <c r="AL63" s="64"/>
    </row>
    <row r="64" spans="1:38" ht="12.75">
      <c r="A64" s="61"/>
      <c r="B64" s="61"/>
      <c r="C64" s="64"/>
      <c r="D64" s="61"/>
      <c r="E64" s="64"/>
      <c r="F64" s="61"/>
      <c r="G64" s="64"/>
      <c r="H64" s="61"/>
      <c r="I64" s="64"/>
      <c r="J64" s="61"/>
      <c r="K64" s="64"/>
      <c r="L64" s="61"/>
      <c r="M64" s="64"/>
      <c r="N64" s="61"/>
      <c r="O64" s="64"/>
      <c r="P64" s="61"/>
      <c r="Q64" s="64"/>
      <c r="R64" s="61"/>
      <c r="S64" s="64"/>
      <c r="T64" s="61"/>
      <c r="U64" s="64"/>
      <c r="V64" s="61"/>
      <c r="W64" s="64"/>
      <c r="X64" s="64"/>
      <c r="Y64" s="64"/>
      <c r="Z64" s="64"/>
      <c r="AA64" s="64"/>
      <c r="AB64" s="64"/>
      <c r="AC64" s="64"/>
      <c r="AD64" s="64"/>
      <c r="AG64" s="64"/>
      <c r="AH64" s="64"/>
      <c r="AI64" s="61"/>
      <c r="AJ64" s="61"/>
      <c r="AK64" s="64"/>
      <c r="AL64" s="64"/>
    </row>
    <row r="65" spans="1:38" ht="12.75">
      <c r="A65" s="61"/>
      <c r="B65" s="61"/>
      <c r="C65" s="64"/>
      <c r="D65" s="61"/>
      <c r="E65" s="64"/>
      <c r="F65" s="61"/>
      <c r="G65" s="64"/>
      <c r="H65" s="61"/>
      <c r="I65" s="64"/>
      <c r="J65" s="61"/>
      <c r="K65" s="64"/>
      <c r="L65" s="61"/>
      <c r="M65" s="64"/>
      <c r="N65" s="61"/>
      <c r="O65" s="64"/>
      <c r="P65" s="61"/>
      <c r="Q65" s="64"/>
      <c r="R65" s="61"/>
      <c r="S65" s="64"/>
      <c r="T65" s="61"/>
      <c r="U65" s="64"/>
      <c r="V65" s="61"/>
      <c r="W65" s="64"/>
      <c r="X65" s="64"/>
      <c r="Y65" s="64"/>
      <c r="Z65" s="64"/>
      <c r="AA65" s="64"/>
      <c r="AB65" s="64"/>
      <c r="AC65" s="64"/>
      <c r="AD65" s="64"/>
      <c r="AG65" s="64"/>
      <c r="AH65" s="64"/>
      <c r="AK65" s="64"/>
      <c r="AL65" s="64"/>
    </row>
    <row r="66" spans="1:38" ht="12.75">
      <c r="A66" s="61"/>
      <c r="B66" s="61"/>
      <c r="C66" s="64"/>
      <c r="D66" s="61"/>
      <c r="E66" s="64"/>
      <c r="F66" s="61"/>
      <c r="G66" s="64"/>
      <c r="H66" s="61"/>
      <c r="I66" s="64"/>
      <c r="J66" s="61"/>
      <c r="K66" s="64"/>
      <c r="L66" s="61"/>
      <c r="M66" s="64"/>
      <c r="N66" s="61"/>
      <c r="O66" s="64"/>
      <c r="P66" s="61"/>
      <c r="Q66" s="64"/>
      <c r="R66" s="61"/>
      <c r="S66" s="64"/>
      <c r="T66" s="61"/>
      <c r="U66" s="64"/>
      <c r="V66" s="61"/>
      <c r="W66" s="64"/>
      <c r="X66" s="64"/>
      <c r="Y66" s="64"/>
      <c r="Z66" s="64"/>
      <c r="AA66" s="64"/>
      <c r="AB66" s="64"/>
      <c r="AC66" s="64"/>
      <c r="AD66" s="64"/>
      <c r="AG66" s="64"/>
      <c r="AH66" s="64"/>
      <c r="AK66" s="64"/>
      <c r="AL66" s="64"/>
    </row>
    <row r="67" spans="1:38" ht="12.75">
      <c r="A67" s="61"/>
      <c r="B67" s="61"/>
      <c r="C67" s="64"/>
      <c r="D67" s="61"/>
      <c r="E67" s="64"/>
      <c r="F67" s="61"/>
      <c r="G67" s="64"/>
      <c r="H67" s="61"/>
      <c r="I67" s="64"/>
      <c r="J67" s="61"/>
      <c r="K67" s="64"/>
      <c r="L67" s="61"/>
      <c r="M67" s="64"/>
      <c r="N67" s="61"/>
      <c r="O67" s="64"/>
      <c r="P67" s="61"/>
      <c r="Q67" s="64"/>
      <c r="R67" s="61"/>
      <c r="S67" s="64"/>
      <c r="T67" s="61"/>
      <c r="U67" s="64"/>
      <c r="V67" s="61"/>
      <c r="W67" s="64"/>
      <c r="X67" s="64"/>
      <c r="Y67" s="64"/>
      <c r="Z67" s="64"/>
      <c r="AA67" s="64"/>
      <c r="AB67" s="64"/>
      <c r="AC67" s="64"/>
      <c r="AD67" s="64"/>
      <c r="AG67" s="64"/>
      <c r="AH67" s="64"/>
      <c r="AK67" s="64"/>
      <c r="AL67" s="64"/>
    </row>
    <row r="68" spans="1:38" ht="12.75">
      <c r="A68" s="61"/>
      <c r="B68" s="61"/>
      <c r="C68" s="64"/>
      <c r="D68" s="61"/>
      <c r="E68" s="64"/>
      <c r="F68" s="61"/>
      <c r="G68" s="64"/>
      <c r="H68" s="61"/>
      <c r="I68" s="64"/>
      <c r="J68" s="61"/>
      <c r="K68" s="64"/>
      <c r="L68" s="61"/>
      <c r="M68" s="64"/>
      <c r="N68" s="61"/>
      <c r="O68" s="64"/>
      <c r="P68" s="61"/>
      <c r="Q68" s="64"/>
      <c r="R68" s="61"/>
      <c r="S68" s="64"/>
      <c r="T68" s="61"/>
      <c r="U68" s="64"/>
      <c r="V68" s="61"/>
      <c r="W68" s="64"/>
      <c r="X68" s="64"/>
      <c r="Y68" s="64"/>
      <c r="Z68" s="64"/>
      <c r="AA68" s="64"/>
      <c r="AB68" s="64"/>
      <c r="AC68" s="64"/>
      <c r="AD68" s="64"/>
      <c r="AG68" s="64"/>
      <c r="AH68" s="64"/>
      <c r="AK68" s="64"/>
      <c r="AL68" s="64"/>
    </row>
    <row r="69" spans="1:38" ht="12.75">
      <c r="A69" s="61"/>
      <c r="B69" s="61"/>
      <c r="C69" s="64"/>
      <c r="D69" s="61"/>
      <c r="E69" s="64"/>
      <c r="F69" s="61"/>
      <c r="G69" s="64"/>
      <c r="H69" s="61"/>
      <c r="I69" s="64"/>
      <c r="J69" s="61"/>
      <c r="K69" s="64"/>
      <c r="L69" s="61"/>
      <c r="M69" s="64"/>
      <c r="N69" s="61"/>
      <c r="O69" s="64"/>
      <c r="P69" s="61"/>
      <c r="Q69" s="64"/>
      <c r="R69" s="61"/>
      <c r="S69" s="64"/>
      <c r="T69" s="61"/>
      <c r="U69" s="64"/>
      <c r="V69" s="61"/>
      <c r="W69" s="64"/>
      <c r="X69" s="64"/>
      <c r="Y69" s="64"/>
      <c r="Z69" s="64"/>
      <c r="AA69" s="64"/>
      <c r="AB69" s="64"/>
      <c r="AC69" s="64"/>
      <c r="AD69" s="64"/>
      <c r="AG69" s="64"/>
      <c r="AH69" s="64"/>
      <c r="AK69" s="64"/>
      <c r="AL69" s="64"/>
    </row>
    <row r="70" spans="1:38" ht="12.75">
      <c r="A70" s="61"/>
      <c r="B70" s="61"/>
      <c r="C70" s="64"/>
      <c r="D70" s="61"/>
      <c r="E70" s="64"/>
      <c r="F70" s="61"/>
      <c r="G70" s="64"/>
      <c r="H70" s="61"/>
      <c r="I70" s="64"/>
      <c r="J70" s="61"/>
      <c r="K70" s="64"/>
      <c r="L70" s="61"/>
      <c r="M70" s="64"/>
      <c r="N70" s="61"/>
      <c r="O70" s="64"/>
      <c r="P70" s="61"/>
      <c r="Q70" s="64"/>
      <c r="R70" s="61"/>
      <c r="S70" s="64"/>
      <c r="T70" s="61"/>
      <c r="U70" s="64"/>
      <c r="V70" s="61"/>
      <c r="W70" s="64"/>
      <c r="X70" s="64"/>
      <c r="Y70" s="64"/>
      <c r="Z70" s="64"/>
      <c r="AA70" s="64"/>
      <c r="AB70" s="64"/>
      <c r="AC70" s="64"/>
      <c r="AD70" s="64"/>
      <c r="AG70" s="64"/>
      <c r="AH70" s="64"/>
      <c r="AK70" s="64"/>
      <c r="AL70" s="64"/>
    </row>
    <row r="71" spans="1:38" ht="12.75">
      <c r="A71" s="61"/>
      <c r="B71" s="61"/>
      <c r="C71" s="64"/>
      <c r="D71" s="61"/>
      <c r="E71" s="64"/>
      <c r="F71" s="61"/>
      <c r="G71" s="64"/>
      <c r="H71" s="61"/>
      <c r="I71" s="64"/>
      <c r="J71" s="61"/>
      <c r="K71" s="64"/>
      <c r="L71" s="61"/>
      <c r="M71" s="64"/>
      <c r="N71" s="61"/>
      <c r="O71" s="64"/>
      <c r="P71" s="61"/>
      <c r="Q71" s="64"/>
      <c r="R71" s="61"/>
      <c r="S71" s="64"/>
      <c r="T71" s="61"/>
      <c r="U71" s="64"/>
      <c r="V71" s="61"/>
      <c r="W71" s="64"/>
      <c r="X71" s="64"/>
      <c r="Y71" s="64"/>
      <c r="Z71" s="64"/>
      <c r="AA71" s="64"/>
      <c r="AB71" s="64"/>
      <c r="AC71" s="64"/>
      <c r="AD71" s="64"/>
      <c r="AG71" s="64"/>
      <c r="AH71" s="64"/>
      <c r="AK71" s="64"/>
      <c r="AL71" s="64"/>
    </row>
    <row r="72" spans="1:38" ht="12.75">
      <c r="A72" s="61"/>
      <c r="B72" s="61"/>
      <c r="C72" s="64"/>
      <c r="D72" s="61"/>
      <c r="E72" s="64"/>
      <c r="F72" s="61"/>
      <c r="G72" s="64"/>
      <c r="H72" s="61"/>
      <c r="I72" s="64"/>
      <c r="J72" s="61"/>
      <c r="K72" s="64"/>
      <c r="L72" s="61"/>
      <c r="M72" s="64"/>
      <c r="N72" s="61"/>
      <c r="O72" s="64"/>
      <c r="P72" s="61"/>
      <c r="Q72" s="64"/>
      <c r="R72" s="61"/>
      <c r="S72" s="64"/>
      <c r="T72" s="61"/>
      <c r="U72" s="64"/>
      <c r="V72" s="61"/>
      <c r="W72" s="64"/>
      <c r="X72" s="64"/>
      <c r="Y72" s="64"/>
      <c r="Z72" s="64"/>
      <c r="AA72" s="64"/>
      <c r="AB72" s="64"/>
      <c r="AC72" s="64"/>
      <c r="AD72" s="64"/>
      <c r="AG72" s="64"/>
      <c r="AH72" s="64"/>
      <c r="AK72" s="64"/>
      <c r="AL72" s="64"/>
    </row>
    <row r="73" spans="1:38" ht="12.75">
      <c r="A73" s="61"/>
      <c r="B73" s="61"/>
      <c r="C73" s="64"/>
      <c r="D73" s="61"/>
      <c r="E73" s="64"/>
      <c r="F73" s="61"/>
      <c r="G73" s="64"/>
      <c r="H73" s="61"/>
      <c r="I73" s="64"/>
      <c r="J73" s="61"/>
      <c r="K73" s="64"/>
      <c r="L73" s="61"/>
      <c r="M73" s="64"/>
      <c r="N73" s="61"/>
      <c r="O73" s="64"/>
      <c r="P73" s="61"/>
      <c r="Q73" s="64"/>
      <c r="R73" s="61"/>
      <c r="S73" s="64"/>
      <c r="T73" s="61"/>
      <c r="U73" s="64"/>
      <c r="V73" s="61"/>
      <c r="W73" s="64"/>
      <c r="X73" s="64"/>
      <c r="Y73" s="64"/>
      <c r="Z73" s="64"/>
      <c r="AA73" s="64"/>
      <c r="AB73" s="64"/>
      <c r="AC73" s="64"/>
      <c r="AD73" s="64"/>
      <c r="AG73" s="64"/>
      <c r="AH73" s="64"/>
      <c r="AK73" s="64"/>
      <c r="AL73" s="64"/>
    </row>
    <row r="74" spans="1:38" ht="12.75">
      <c r="A74" s="61"/>
      <c r="B74" s="61"/>
      <c r="C74" s="64"/>
      <c r="D74" s="61"/>
      <c r="E74" s="64"/>
      <c r="F74" s="61"/>
      <c r="G74" s="64"/>
      <c r="H74" s="61"/>
      <c r="I74" s="64"/>
      <c r="J74" s="61"/>
      <c r="K74" s="64"/>
      <c r="L74" s="61"/>
      <c r="M74" s="64"/>
      <c r="N74" s="61"/>
      <c r="O74" s="64"/>
      <c r="P74" s="61"/>
      <c r="Q74" s="64"/>
      <c r="R74" s="61"/>
      <c r="S74" s="64"/>
      <c r="T74" s="61"/>
      <c r="U74" s="64"/>
      <c r="V74" s="61"/>
      <c r="W74" s="64"/>
      <c r="X74" s="64"/>
      <c r="Y74" s="64"/>
      <c r="Z74" s="64"/>
      <c r="AA74" s="64"/>
      <c r="AB74" s="64"/>
      <c r="AC74" s="64"/>
      <c r="AD74" s="64"/>
      <c r="AG74" s="64"/>
      <c r="AH74" s="64"/>
      <c r="AK74" s="64"/>
      <c r="AL74" s="64"/>
    </row>
    <row r="75" spans="1:38" ht="12.75">
      <c r="A75" s="61"/>
      <c r="B75" s="61"/>
      <c r="C75" s="64"/>
      <c r="D75" s="61"/>
      <c r="E75" s="64"/>
      <c r="F75" s="61"/>
      <c r="G75" s="64"/>
      <c r="H75" s="61"/>
      <c r="I75" s="64"/>
      <c r="J75" s="61"/>
      <c r="K75" s="64"/>
      <c r="L75" s="61"/>
      <c r="M75" s="64"/>
      <c r="N75" s="61"/>
      <c r="O75" s="64"/>
      <c r="P75" s="61"/>
      <c r="Q75" s="64"/>
      <c r="R75" s="61"/>
      <c r="S75" s="64"/>
      <c r="T75" s="61"/>
      <c r="U75" s="64"/>
      <c r="V75" s="61"/>
      <c r="W75" s="64"/>
      <c r="X75" s="64"/>
      <c r="Y75" s="64"/>
      <c r="Z75" s="64"/>
      <c r="AA75" s="64"/>
      <c r="AB75" s="64"/>
      <c r="AC75" s="64"/>
      <c r="AD75" s="64"/>
      <c r="AG75" s="64"/>
      <c r="AH75" s="64"/>
      <c r="AK75" s="64"/>
      <c r="AL75" s="64"/>
    </row>
    <row r="76" spans="1:38" ht="12.75">
      <c r="A76" s="61"/>
      <c r="B76" s="61"/>
      <c r="C76" s="64"/>
      <c r="D76" s="61"/>
      <c r="E76" s="64"/>
      <c r="F76" s="61"/>
      <c r="G76" s="64"/>
      <c r="H76" s="61"/>
      <c r="I76" s="64"/>
      <c r="J76" s="61"/>
      <c r="K76" s="64"/>
      <c r="L76" s="61"/>
      <c r="M76" s="64"/>
      <c r="N76" s="61"/>
      <c r="O76" s="64"/>
      <c r="P76" s="61"/>
      <c r="Q76" s="64"/>
      <c r="R76" s="61"/>
      <c r="S76" s="64"/>
      <c r="T76" s="61"/>
      <c r="U76" s="64"/>
      <c r="V76" s="61"/>
      <c r="W76" s="64"/>
      <c r="X76" s="64"/>
      <c r="Y76" s="64"/>
      <c r="Z76" s="64"/>
      <c r="AA76" s="64"/>
      <c r="AB76" s="64"/>
      <c r="AC76" s="64"/>
      <c r="AD76" s="64"/>
      <c r="AG76" s="64"/>
      <c r="AH76" s="64"/>
      <c r="AK76" s="64"/>
      <c r="AL76" s="64"/>
    </row>
    <row r="77" spans="1:38" ht="12.75">
      <c r="A77" s="61"/>
      <c r="B77" s="61"/>
      <c r="C77" s="64"/>
      <c r="D77" s="61"/>
      <c r="E77" s="64"/>
      <c r="F77" s="61"/>
      <c r="G77" s="64"/>
      <c r="H77" s="61"/>
      <c r="I77" s="64"/>
      <c r="J77" s="61"/>
      <c r="K77" s="64"/>
      <c r="L77" s="61"/>
      <c r="M77" s="64"/>
      <c r="N77" s="61"/>
      <c r="O77" s="64"/>
      <c r="P77" s="61"/>
      <c r="Q77" s="64"/>
      <c r="R77" s="61"/>
      <c r="S77" s="64"/>
      <c r="T77" s="61"/>
      <c r="U77" s="64"/>
      <c r="V77" s="61"/>
      <c r="W77" s="64"/>
      <c r="X77" s="64"/>
      <c r="Y77" s="64"/>
      <c r="Z77" s="64"/>
      <c r="AA77" s="64"/>
      <c r="AB77" s="64"/>
      <c r="AC77" s="64"/>
      <c r="AD77" s="64"/>
      <c r="AG77" s="64"/>
      <c r="AH77" s="64"/>
      <c r="AK77" s="64"/>
      <c r="AL77" s="64"/>
    </row>
    <row r="78" spans="1:38" ht="12.75">
      <c r="A78" s="61"/>
      <c r="B78" s="61"/>
      <c r="C78" s="64"/>
      <c r="D78" s="61"/>
      <c r="E78" s="64"/>
      <c r="F78" s="61"/>
      <c r="G78" s="64"/>
      <c r="H78" s="61"/>
      <c r="I78" s="64"/>
      <c r="J78" s="61"/>
      <c r="K78" s="64"/>
      <c r="L78" s="61"/>
      <c r="M78" s="64"/>
      <c r="N78" s="61"/>
      <c r="O78" s="64"/>
      <c r="P78" s="61"/>
      <c r="Q78" s="64"/>
      <c r="S78" s="64"/>
      <c r="T78" s="61"/>
      <c r="U78" s="64"/>
      <c r="V78" s="61"/>
      <c r="W78" s="64"/>
      <c r="X78" s="64"/>
      <c r="Y78" s="64"/>
      <c r="Z78" s="64"/>
      <c r="AA78" s="64"/>
      <c r="AB78" s="64"/>
      <c r="AC78" s="64"/>
      <c r="AD78" s="64"/>
      <c r="AG78" s="64"/>
      <c r="AH78" s="64"/>
      <c r="AK78" s="64"/>
      <c r="AL78" s="64"/>
    </row>
    <row r="79" spans="1:38" ht="12.75">
      <c r="A79" s="61"/>
      <c r="B79" s="61"/>
      <c r="C79" s="64"/>
      <c r="D79" s="61"/>
      <c r="E79" s="64"/>
      <c r="F79" s="61"/>
      <c r="G79" s="64"/>
      <c r="H79" s="61"/>
      <c r="I79" s="64"/>
      <c r="J79" s="61"/>
      <c r="K79" s="64"/>
      <c r="L79" s="61"/>
      <c r="M79" s="64"/>
      <c r="N79" s="61"/>
      <c r="O79" s="64"/>
      <c r="P79" s="61"/>
      <c r="Q79" s="64"/>
      <c r="R79" s="61"/>
      <c r="S79" s="64"/>
      <c r="T79" s="61"/>
      <c r="U79" s="64"/>
      <c r="V79" s="61"/>
      <c r="W79" s="64"/>
      <c r="X79" s="64"/>
      <c r="Y79" s="64"/>
      <c r="Z79" s="64"/>
      <c r="AA79" s="64"/>
      <c r="AB79" s="64"/>
      <c r="AC79" s="64"/>
      <c r="AD79" s="64"/>
      <c r="AG79" s="64"/>
      <c r="AH79" s="64"/>
      <c r="AK79" s="64"/>
      <c r="AL79" s="64"/>
    </row>
    <row r="80" spans="1:38" ht="12.75">
      <c r="A80" s="61"/>
      <c r="B80" s="61"/>
      <c r="C80" s="64"/>
      <c r="D80" s="61"/>
      <c r="E80" s="64"/>
      <c r="F80" s="61"/>
      <c r="G80" s="64"/>
      <c r="H80" s="61"/>
      <c r="I80" s="64"/>
      <c r="J80" s="61"/>
      <c r="K80" s="64"/>
      <c r="L80" s="61"/>
      <c r="M80" s="64"/>
      <c r="N80" s="61"/>
      <c r="O80" s="64"/>
      <c r="P80" s="61"/>
      <c r="Q80" s="64"/>
      <c r="R80" s="61"/>
      <c r="S80" s="64"/>
      <c r="T80" s="61"/>
      <c r="U80" s="64"/>
      <c r="V80" s="61"/>
      <c r="W80" s="64"/>
      <c r="X80" s="64"/>
      <c r="Y80" s="64"/>
      <c r="Z80" s="64"/>
      <c r="AA80" s="64"/>
      <c r="AB80" s="64"/>
      <c r="AC80" s="64"/>
      <c r="AD80" s="64"/>
      <c r="AG80" s="64"/>
      <c r="AH80" s="64"/>
      <c r="AK80" s="64"/>
      <c r="AL80" s="64"/>
    </row>
    <row r="81" spans="1:38" ht="12.75">
      <c r="A81" s="61"/>
      <c r="B81" s="61"/>
      <c r="C81" s="64"/>
      <c r="D81" s="61"/>
      <c r="E81" s="64"/>
      <c r="F81" s="61"/>
      <c r="G81" s="64"/>
      <c r="H81" s="61"/>
      <c r="I81" s="64"/>
      <c r="J81" s="61"/>
      <c r="K81" s="64"/>
      <c r="L81" s="61"/>
      <c r="M81" s="64"/>
      <c r="N81" s="61"/>
      <c r="O81" s="64"/>
      <c r="P81" s="61"/>
      <c r="Q81" s="64"/>
      <c r="R81" s="61"/>
      <c r="S81" s="64"/>
      <c r="T81" s="61"/>
      <c r="U81" s="64"/>
      <c r="V81" s="61"/>
      <c r="W81" s="64"/>
      <c r="X81" s="64"/>
      <c r="Y81" s="64"/>
      <c r="Z81" s="64"/>
      <c r="AA81" s="64"/>
      <c r="AB81" s="64"/>
      <c r="AC81" s="64"/>
      <c r="AD81" s="64"/>
      <c r="AE81" s="61"/>
      <c r="AF81" s="61"/>
      <c r="AG81" s="64"/>
      <c r="AH81" s="64"/>
      <c r="AK81" s="64"/>
      <c r="AL81" s="64"/>
    </row>
    <row r="82" spans="1:38" ht="12.75">
      <c r="A82" s="61"/>
      <c r="B82" s="61"/>
      <c r="C82" s="64"/>
      <c r="D82" s="61"/>
      <c r="E82" s="64"/>
      <c r="F82" s="61"/>
      <c r="G82" s="64"/>
      <c r="H82" s="61"/>
      <c r="I82" s="64"/>
      <c r="J82" s="61"/>
      <c r="K82" s="64"/>
      <c r="L82" s="61"/>
      <c r="M82" s="64"/>
      <c r="N82" s="61"/>
      <c r="O82" s="64"/>
      <c r="P82" s="61"/>
      <c r="Q82" s="64"/>
      <c r="R82" s="61"/>
      <c r="S82" s="64"/>
      <c r="T82" s="61"/>
      <c r="U82" s="64"/>
      <c r="V82" s="61"/>
      <c r="W82" s="64"/>
      <c r="X82" s="64"/>
      <c r="Y82" s="64"/>
      <c r="Z82" s="64"/>
      <c r="AA82" s="64"/>
      <c r="AB82" s="64"/>
      <c r="AC82" s="64"/>
      <c r="AD82" s="64"/>
      <c r="AG82" s="64"/>
      <c r="AH82" s="64"/>
      <c r="AK82" s="64"/>
      <c r="AL82" s="64"/>
    </row>
    <row r="83" spans="1:38" ht="12.75">
      <c r="A83" s="61"/>
      <c r="B83" s="61"/>
      <c r="C83" s="64"/>
      <c r="D83" s="61"/>
      <c r="E83" s="64"/>
      <c r="F83" s="61"/>
      <c r="G83" s="64"/>
      <c r="H83" s="61"/>
      <c r="I83" s="64"/>
      <c r="J83" s="61"/>
      <c r="K83" s="64"/>
      <c r="L83" s="61"/>
      <c r="M83" s="64"/>
      <c r="N83" s="61"/>
      <c r="O83" s="64"/>
      <c r="P83" s="61"/>
      <c r="Q83" s="64"/>
      <c r="R83" s="61"/>
      <c r="S83" s="64"/>
      <c r="T83" s="61"/>
      <c r="U83" s="64"/>
      <c r="V83" s="61"/>
      <c r="W83" s="64"/>
      <c r="X83" s="64"/>
      <c r="Y83" s="64"/>
      <c r="Z83" s="64"/>
      <c r="AA83" s="64"/>
      <c r="AB83" s="64"/>
      <c r="AC83" s="64"/>
      <c r="AD83" s="64"/>
      <c r="AG83" s="64"/>
      <c r="AH83" s="64"/>
      <c r="AK83" s="64"/>
      <c r="AL83" s="64"/>
    </row>
    <row r="84" spans="1:38" ht="12.75">
      <c r="A84" s="61"/>
      <c r="B84" s="61"/>
      <c r="C84" s="64"/>
      <c r="D84" s="61"/>
      <c r="E84" s="64"/>
      <c r="F84" s="61"/>
      <c r="G84" s="64"/>
      <c r="H84" s="61"/>
      <c r="I84" s="64"/>
      <c r="J84" s="61"/>
      <c r="K84" s="64"/>
      <c r="L84" s="61"/>
      <c r="M84" s="64"/>
      <c r="N84" s="61"/>
      <c r="O84" s="64"/>
      <c r="P84" s="61"/>
      <c r="Q84" s="64"/>
      <c r="R84" s="61"/>
      <c r="S84" s="64"/>
      <c r="T84" s="61"/>
      <c r="U84" s="64"/>
      <c r="V84" s="61"/>
      <c r="W84" s="64"/>
      <c r="X84" s="64"/>
      <c r="Y84" s="64"/>
      <c r="Z84" s="64"/>
      <c r="AA84" s="64"/>
      <c r="AB84" s="64"/>
      <c r="AC84" s="64"/>
      <c r="AD84" s="64"/>
      <c r="AE84" s="61"/>
      <c r="AF84" s="61"/>
      <c r="AG84" s="64"/>
      <c r="AH84" s="64"/>
      <c r="AK84" s="64"/>
      <c r="AL84" s="64"/>
    </row>
    <row r="85" spans="1:38" ht="12.75">
      <c r="A85" s="61"/>
      <c r="B85" s="61"/>
      <c r="C85" s="64"/>
      <c r="D85" s="61"/>
      <c r="E85" s="64"/>
      <c r="F85" s="61"/>
      <c r="G85" s="64"/>
      <c r="H85" s="61"/>
      <c r="I85" s="64"/>
      <c r="J85" s="61"/>
      <c r="K85" s="64"/>
      <c r="L85" s="61"/>
      <c r="M85" s="64"/>
      <c r="N85" s="61"/>
      <c r="O85" s="64"/>
      <c r="P85" s="61"/>
      <c r="Q85" s="64"/>
      <c r="R85" s="61"/>
      <c r="S85" s="64"/>
      <c r="T85" s="61"/>
      <c r="U85" s="64"/>
      <c r="V85" s="61"/>
      <c r="W85" s="64"/>
      <c r="X85" s="64"/>
      <c r="Y85" s="64"/>
      <c r="Z85" s="64"/>
      <c r="AA85" s="64"/>
      <c r="AB85" s="64"/>
      <c r="AC85" s="64"/>
      <c r="AD85" s="64"/>
      <c r="AG85" s="64"/>
      <c r="AH85" s="64"/>
      <c r="AK85" s="64"/>
      <c r="AL85" s="64"/>
    </row>
    <row r="86" spans="1:38" ht="12.75">
      <c r="A86" s="61"/>
      <c r="B86" s="61"/>
      <c r="C86" s="64"/>
      <c r="D86" s="61"/>
      <c r="E86" s="64"/>
      <c r="F86" s="61"/>
      <c r="G86" s="64"/>
      <c r="H86" s="61"/>
      <c r="I86" s="64"/>
      <c r="J86" s="61"/>
      <c r="K86" s="64"/>
      <c r="L86" s="61"/>
      <c r="M86" s="64"/>
      <c r="N86" s="61"/>
      <c r="O86" s="64"/>
      <c r="P86" s="61"/>
      <c r="Q86" s="64"/>
      <c r="R86" s="61"/>
      <c r="S86" s="64"/>
      <c r="T86" s="61"/>
      <c r="U86" s="64"/>
      <c r="V86" s="61"/>
      <c r="W86" s="64"/>
      <c r="X86" s="64"/>
      <c r="Y86" s="64"/>
      <c r="Z86" s="64"/>
      <c r="AA86" s="64"/>
      <c r="AB86" s="64"/>
      <c r="AC86" s="64"/>
      <c r="AD86" s="64"/>
      <c r="AG86" s="64"/>
      <c r="AH86" s="64"/>
      <c r="AK86" s="64"/>
      <c r="AL86" s="64"/>
    </row>
    <row r="87" spans="1:38" ht="12.75">
      <c r="A87" s="61"/>
      <c r="B87" s="61"/>
      <c r="C87" s="64"/>
      <c r="D87" s="61"/>
      <c r="E87" s="64"/>
      <c r="F87" s="61"/>
      <c r="G87" s="64"/>
      <c r="H87" s="61"/>
      <c r="I87" s="64"/>
      <c r="J87" s="61"/>
      <c r="K87" s="64"/>
      <c r="L87" s="61"/>
      <c r="M87" s="64"/>
      <c r="N87" s="61"/>
      <c r="O87" s="64"/>
      <c r="P87" s="61"/>
      <c r="Q87" s="64"/>
      <c r="R87" s="61"/>
      <c r="S87" s="64"/>
      <c r="T87" s="61"/>
      <c r="U87" s="64"/>
      <c r="V87" s="61"/>
      <c r="W87" s="64"/>
      <c r="X87" s="64"/>
      <c r="Y87" s="64"/>
      <c r="Z87" s="64"/>
      <c r="AA87" s="64"/>
      <c r="AB87" s="64"/>
      <c r="AC87" s="64"/>
      <c r="AD87" s="64"/>
      <c r="AG87" s="64"/>
      <c r="AH87" s="64"/>
      <c r="AK87" s="64"/>
      <c r="AL87" s="64"/>
    </row>
    <row r="88" spans="1:38" ht="12.75">
      <c r="A88" s="61"/>
      <c r="B88" s="61"/>
      <c r="C88" s="64"/>
      <c r="D88" s="61"/>
      <c r="E88" s="64"/>
      <c r="F88" s="61"/>
      <c r="G88" s="64"/>
      <c r="H88" s="61"/>
      <c r="I88" s="64"/>
      <c r="J88" s="61"/>
      <c r="K88" s="64"/>
      <c r="L88" s="61"/>
      <c r="M88" s="64"/>
      <c r="N88" s="61"/>
      <c r="O88" s="64"/>
      <c r="P88" s="61"/>
      <c r="Q88" s="64"/>
      <c r="R88" s="61"/>
      <c r="S88" s="64"/>
      <c r="T88" s="61"/>
      <c r="U88" s="64"/>
      <c r="V88" s="61"/>
      <c r="W88" s="64"/>
      <c r="X88" s="64"/>
      <c r="Y88" s="64"/>
      <c r="Z88" s="64"/>
      <c r="AA88" s="64"/>
      <c r="AB88" s="64"/>
      <c r="AC88" s="64"/>
      <c r="AD88" s="64"/>
      <c r="AG88" s="64"/>
      <c r="AH88" s="64"/>
      <c r="AK88" s="64"/>
      <c r="AL88" s="64"/>
    </row>
    <row r="89" spans="1:38" ht="12.75">
      <c r="A89" s="61"/>
      <c r="B89" s="61"/>
      <c r="C89" s="64"/>
      <c r="D89" s="61"/>
      <c r="E89" s="64"/>
      <c r="F89" s="61"/>
      <c r="G89" s="64"/>
      <c r="H89" s="61"/>
      <c r="I89" s="64"/>
      <c r="J89" s="61"/>
      <c r="K89" s="64"/>
      <c r="L89" s="61"/>
      <c r="M89" s="64"/>
      <c r="N89" s="61"/>
      <c r="O89" s="64"/>
      <c r="P89" s="61"/>
      <c r="Q89" s="64"/>
      <c r="R89" s="61"/>
      <c r="S89" s="64"/>
      <c r="T89" s="61"/>
      <c r="U89" s="64"/>
      <c r="V89" s="61"/>
      <c r="W89" s="64"/>
      <c r="X89" s="64"/>
      <c r="Y89" s="64"/>
      <c r="Z89" s="64"/>
      <c r="AA89" s="64"/>
      <c r="AB89" s="64"/>
      <c r="AC89" s="64"/>
      <c r="AD89" s="64"/>
      <c r="AG89" s="64"/>
      <c r="AH89" s="64"/>
      <c r="AK89" s="64"/>
      <c r="AL89" s="64"/>
    </row>
    <row r="90" spans="1:38" ht="12.75">
      <c r="A90" s="61"/>
      <c r="B90" s="61"/>
      <c r="C90" s="64"/>
      <c r="D90" s="61"/>
      <c r="E90" s="64"/>
      <c r="F90" s="61"/>
      <c r="G90" s="64"/>
      <c r="H90" s="61"/>
      <c r="I90" s="64"/>
      <c r="J90" s="61"/>
      <c r="K90" s="64"/>
      <c r="L90" s="61"/>
      <c r="M90" s="64"/>
      <c r="N90" s="61"/>
      <c r="O90" s="64"/>
      <c r="P90" s="61"/>
      <c r="Q90" s="64"/>
      <c r="R90" s="61"/>
      <c r="S90" s="64"/>
      <c r="T90" s="61"/>
      <c r="U90" s="64"/>
      <c r="V90" s="61"/>
      <c r="W90" s="64"/>
      <c r="X90" s="64"/>
      <c r="Y90" s="64"/>
      <c r="Z90" s="64"/>
      <c r="AA90" s="64"/>
      <c r="AB90" s="64"/>
      <c r="AC90" s="64"/>
      <c r="AD90" s="64"/>
      <c r="AG90" s="64"/>
      <c r="AH90" s="64"/>
      <c r="AK90" s="64"/>
      <c r="AL90" s="64"/>
    </row>
    <row r="91" spans="1:38" ht="12.75">
      <c r="A91" s="61"/>
      <c r="B91" s="61"/>
      <c r="C91" s="64"/>
      <c r="D91" s="61"/>
      <c r="E91" s="64"/>
      <c r="F91" s="61"/>
      <c r="G91" s="64"/>
      <c r="H91" s="61"/>
      <c r="I91" s="64"/>
      <c r="J91" s="61"/>
      <c r="K91" s="64"/>
      <c r="L91" s="61"/>
      <c r="M91" s="64"/>
      <c r="N91" s="61"/>
      <c r="O91" s="64"/>
      <c r="P91" s="61"/>
      <c r="Q91" s="64"/>
      <c r="R91" s="61"/>
      <c r="S91" s="64"/>
      <c r="T91" s="61"/>
      <c r="U91" s="64"/>
      <c r="V91" s="61"/>
      <c r="W91" s="64"/>
      <c r="X91" s="64"/>
      <c r="Y91" s="64"/>
      <c r="Z91" s="64"/>
      <c r="AA91" s="64"/>
      <c r="AB91" s="64"/>
      <c r="AC91" s="64"/>
      <c r="AD91" s="64"/>
      <c r="AE91" s="61"/>
      <c r="AF91" s="61"/>
      <c r="AG91" s="64"/>
      <c r="AH91" s="64"/>
      <c r="AK91" s="64"/>
      <c r="AL91" s="64"/>
    </row>
    <row r="92" spans="1:38" ht="12.75">
      <c r="A92" s="61"/>
      <c r="B92" s="61"/>
      <c r="C92" s="64"/>
      <c r="D92" s="61"/>
      <c r="E92" s="64"/>
      <c r="F92" s="61"/>
      <c r="G92" s="64"/>
      <c r="H92" s="61"/>
      <c r="I92" s="64"/>
      <c r="J92" s="61"/>
      <c r="K92" s="64"/>
      <c r="L92" s="61"/>
      <c r="M92" s="64"/>
      <c r="N92" s="61"/>
      <c r="O92" s="64"/>
      <c r="P92" s="61"/>
      <c r="Q92" s="64"/>
      <c r="R92" s="61"/>
      <c r="S92" s="64"/>
      <c r="T92" s="61"/>
      <c r="U92" s="64"/>
      <c r="V92" s="61"/>
      <c r="W92" s="64"/>
      <c r="X92" s="64"/>
      <c r="Y92" s="64"/>
      <c r="Z92" s="64"/>
      <c r="AA92" s="64"/>
      <c r="AB92" s="64"/>
      <c r="AC92" s="64"/>
      <c r="AD92" s="64"/>
      <c r="AG92" s="64"/>
      <c r="AH92" s="64"/>
      <c r="AK92" s="64"/>
      <c r="AL92" s="64"/>
    </row>
    <row r="93" spans="1:38" ht="12.75">
      <c r="A93" s="61"/>
      <c r="B93" s="61"/>
      <c r="C93" s="64"/>
      <c r="D93" s="61"/>
      <c r="E93" s="64"/>
      <c r="F93" s="61"/>
      <c r="G93" s="64"/>
      <c r="H93" s="61"/>
      <c r="I93" s="64"/>
      <c r="J93" s="61"/>
      <c r="K93" s="64"/>
      <c r="L93" s="61"/>
      <c r="M93" s="64"/>
      <c r="N93" s="61"/>
      <c r="O93" s="64"/>
      <c r="P93" s="61"/>
      <c r="Q93" s="64"/>
      <c r="R93" s="61"/>
      <c r="S93" s="64"/>
      <c r="T93" s="61"/>
      <c r="U93" s="64"/>
      <c r="V93" s="61"/>
      <c r="W93" s="64"/>
      <c r="X93" s="64"/>
      <c r="Y93" s="64"/>
      <c r="Z93" s="64"/>
      <c r="AA93" s="64"/>
      <c r="AB93" s="64"/>
      <c r="AC93" s="64"/>
      <c r="AD93" s="64"/>
      <c r="AG93" s="64"/>
      <c r="AH93" s="64"/>
      <c r="AK93" s="64"/>
      <c r="AL93" s="64"/>
    </row>
    <row r="94" spans="1:38" ht="12.75">
      <c r="A94" s="61"/>
      <c r="B94" s="61"/>
      <c r="C94" s="64"/>
      <c r="D94" s="61"/>
      <c r="E94" s="64"/>
      <c r="F94" s="61"/>
      <c r="G94" s="64"/>
      <c r="H94" s="61"/>
      <c r="I94" s="64"/>
      <c r="J94" s="61"/>
      <c r="K94" s="64"/>
      <c r="L94" s="61"/>
      <c r="M94" s="64"/>
      <c r="N94" s="61"/>
      <c r="O94" s="64"/>
      <c r="P94" s="61"/>
      <c r="Q94" s="64"/>
      <c r="R94" s="61"/>
      <c r="S94" s="64"/>
      <c r="T94" s="61"/>
      <c r="U94" s="64"/>
      <c r="V94" s="61"/>
      <c r="W94" s="64"/>
      <c r="X94" s="64"/>
      <c r="Y94" s="64"/>
      <c r="Z94" s="64"/>
      <c r="AA94" s="64"/>
      <c r="AB94" s="64"/>
      <c r="AC94" s="64"/>
      <c r="AD94" s="64"/>
      <c r="AG94" s="64"/>
      <c r="AH94" s="64"/>
      <c r="AK94" s="64"/>
      <c r="AL94" s="64"/>
    </row>
    <row r="95" spans="1:38" ht="12.75">
      <c r="A95" s="61"/>
      <c r="B95" s="61"/>
      <c r="C95" s="64"/>
      <c r="D95" s="61"/>
      <c r="E95" s="64"/>
      <c r="F95" s="61"/>
      <c r="G95" s="64"/>
      <c r="H95" s="61"/>
      <c r="I95" s="64"/>
      <c r="J95" s="61"/>
      <c r="K95" s="64"/>
      <c r="L95" s="61"/>
      <c r="M95" s="64"/>
      <c r="N95" s="61"/>
      <c r="O95" s="64"/>
      <c r="P95" s="61"/>
      <c r="Q95" s="64"/>
      <c r="R95" s="61"/>
      <c r="S95" s="64"/>
      <c r="T95" s="61"/>
      <c r="U95" s="64"/>
      <c r="V95" s="61"/>
      <c r="W95" s="64"/>
      <c r="X95" s="64"/>
      <c r="Y95" s="64"/>
      <c r="Z95" s="64"/>
      <c r="AA95" s="64"/>
      <c r="AB95" s="64"/>
      <c r="AC95" s="64"/>
      <c r="AD95" s="64"/>
      <c r="AG95" s="64"/>
      <c r="AH95" s="64"/>
      <c r="AK95" s="64"/>
      <c r="AL95" s="64"/>
    </row>
    <row r="96" spans="1:38" ht="12.75">
      <c r="A96" s="61"/>
      <c r="B96" s="61"/>
      <c r="C96" s="64"/>
      <c r="D96" s="61"/>
      <c r="E96" s="64"/>
      <c r="F96" s="61"/>
      <c r="G96" s="64"/>
      <c r="H96" s="61"/>
      <c r="I96" s="64"/>
      <c r="J96" s="61"/>
      <c r="K96" s="64"/>
      <c r="L96" s="61"/>
      <c r="M96" s="64"/>
      <c r="N96" s="61"/>
      <c r="O96" s="64"/>
      <c r="P96" s="61"/>
      <c r="Q96" s="64"/>
      <c r="R96" s="61"/>
      <c r="S96" s="64"/>
      <c r="T96" s="61"/>
      <c r="U96" s="64"/>
      <c r="V96" s="61"/>
      <c r="W96" s="64"/>
      <c r="X96" s="64"/>
      <c r="Y96" s="64"/>
      <c r="Z96" s="64"/>
      <c r="AA96" s="64"/>
      <c r="AB96" s="64"/>
      <c r="AC96" s="64"/>
      <c r="AD96" s="64"/>
      <c r="AG96" s="64"/>
      <c r="AH96" s="64"/>
      <c r="AK96" s="64"/>
      <c r="AL96" s="64"/>
    </row>
    <row r="97" spans="1:38" ht="12.75">
      <c r="A97" s="61"/>
      <c r="B97" s="61"/>
      <c r="C97" s="64"/>
      <c r="D97" s="61"/>
      <c r="E97" s="64"/>
      <c r="F97" s="61"/>
      <c r="G97" s="64"/>
      <c r="H97" s="61"/>
      <c r="I97" s="64"/>
      <c r="J97" s="61"/>
      <c r="K97" s="64"/>
      <c r="L97" s="61"/>
      <c r="M97" s="64"/>
      <c r="N97" s="61"/>
      <c r="O97" s="64"/>
      <c r="P97" s="61"/>
      <c r="Q97" s="64"/>
      <c r="R97" s="61"/>
      <c r="S97" s="64"/>
      <c r="T97" s="61"/>
      <c r="U97" s="64"/>
      <c r="V97" s="61"/>
      <c r="W97" s="64"/>
      <c r="X97" s="64"/>
      <c r="Y97" s="64"/>
      <c r="Z97" s="64"/>
      <c r="AA97" s="64"/>
      <c r="AB97" s="64"/>
      <c r="AC97" s="64"/>
      <c r="AD97" s="64"/>
      <c r="AG97" s="64"/>
      <c r="AH97" s="64"/>
      <c r="AK97" s="64"/>
      <c r="AL97" s="64"/>
    </row>
    <row r="98" spans="1:38" ht="12.75">
      <c r="A98" s="61"/>
      <c r="B98" s="61"/>
      <c r="C98" s="64"/>
      <c r="D98" s="61"/>
      <c r="E98" s="64"/>
      <c r="F98" s="61"/>
      <c r="G98" s="64"/>
      <c r="H98" s="61"/>
      <c r="I98" s="64"/>
      <c r="J98" s="61"/>
      <c r="K98" s="64"/>
      <c r="L98" s="61"/>
      <c r="M98" s="64"/>
      <c r="N98" s="61"/>
      <c r="O98" s="64"/>
      <c r="P98" s="61"/>
      <c r="Q98" s="64"/>
      <c r="R98" s="61"/>
      <c r="S98" s="64"/>
      <c r="T98" s="61"/>
      <c r="U98" s="64"/>
      <c r="V98" s="61"/>
      <c r="W98" s="64"/>
      <c r="X98" s="64"/>
      <c r="Y98" s="64"/>
      <c r="Z98" s="64"/>
      <c r="AA98" s="64"/>
      <c r="AB98" s="64"/>
      <c r="AC98" s="64"/>
      <c r="AD98" s="64"/>
      <c r="AG98" s="64"/>
      <c r="AH98" s="64"/>
      <c r="AK98" s="64"/>
      <c r="AL98" s="64"/>
    </row>
    <row r="99" spans="1:38" ht="12.75">
      <c r="A99" s="61"/>
      <c r="B99" s="61"/>
      <c r="C99" s="64"/>
      <c r="D99" s="61"/>
      <c r="E99" s="64"/>
      <c r="F99" s="61"/>
      <c r="G99" s="64"/>
      <c r="H99" s="61"/>
      <c r="I99" s="64"/>
      <c r="J99" s="61"/>
      <c r="K99" s="64"/>
      <c r="L99" s="61"/>
      <c r="M99" s="64"/>
      <c r="N99" s="61"/>
      <c r="O99" s="64"/>
      <c r="P99" s="61"/>
      <c r="Q99" s="64"/>
      <c r="R99" s="61"/>
      <c r="S99" s="64"/>
      <c r="T99" s="61"/>
      <c r="U99" s="64"/>
      <c r="V99" s="61"/>
      <c r="W99" s="64"/>
      <c r="X99" s="64"/>
      <c r="Y99" s="64"/>
      <c r="Z99" s="64"/>
      <c r="AA99" s="64"/>
      <c r="AB99" s="64"/>
      <c r="AC99" s="64"/>
      <c r="AD99" s="64"/>
      <c r="AG99" s="64"/>
      <c r="AH99" s="64"/>
      <c r="AK99" s="64"/>
      <c r="AL99" s="64"/>
    </row>
    <row r="100" spans="1:38" ht="12.75">
      <c r="A100" s="61"/>
      <c r="B100" s="61"/>
      <c r="C100" s="64"/>
      <c r="D100" s="61"/>
      <c r="E100" s="64"/>
      <c r="F100" s="61"/>
      <c r="G100" s="64"/>
      <c r="H100" s="61"/>
      <c r="I100" s="64"/>
      <c r="J100" s="61"/>
      <c r="K100" s="64"/>
      <c r="L100" s="61"/>
      <c r="M100" s="64"/>
      <c r="N100" s="61"/>
      <c r="O100" s="64"/>
      <c r="P100" s="61"/>
      <c r="Q100" s="64"/>
      <c r="R100" s="61"/>
      <c r="S100" s="64"/>
      <c r="T100" s="61"/>
      <c r="U100" s="64"/>
      <c r="V100" s="61"/>
      <c r="W100" s="64"/>
      <c r="X100" s="64"/>
      <c r="Y100" s="64"/>
      <c r="Z100" s="64"/>
      <c r="AA100" s="64"/>
      <c r="AB100" s="64"/>
      <c r="AC100" s="64"/>
      <c r="AD100" s="64"/>
      <c r="AG100" s="64"/>
      <c r="AH100" s="64"/>
      <c r="AK100" s="64"/>
      <c r="AL100" s="64"/>
    </row>
    <row r="101" spans="1:38" ht="12.75">
      <c r="A101" s="61"/>
      <c r="B101" s="61"/>
      <c r="C101" s="64"/>
      <c r="D101" s="61"/>
      <c r="E101" s="64"/>
      <c r="F101" s="61"/>
      <c r="G101" s="64"/>
      <c r="H101" s="61"/>
      <c r="I101" s="64"/>
      <c r="J101" s="61"/>
      <c r="K101" s="64"/>
      <c r="L101" s="61"/>
      <c r="M101" s="64"/>
      <c r="N101" s="61"/>
      <c r="O101" s="64"/>
      <c r="P101" s="61"/>
      <c r="Q101" s="64"/>
      <c r="R101" s="61"/>
      <c r="S101" s="64"/>
      <c r="T101" s="61"/>
      <c r="U101" s="64"/>
      <c r="V101" s="61"/>
      <c r="W101" s="64"/>
      <c r="X101" s="64"/>
      <c r="Y101" s="64"/>
      <c r="Z101" s="64"/>
      <c r="AA101" s="64"/>
      <c r="AB101" s="64"/>
      <c r="AC101" s="64"/>
      <c r="AD101" s="64"/>
      <c r="AG101" s="64"/>
      <c r="AH101" s="64"/>
      <c r="AK101" s="64"/>
      <c r="AL101" s="64"/>
    </row>
    <row r="102" spans="1:38" ht="12.75">
      <c r="A102" s="61"/>
      <c r="B102" s="61"/>
      <c r="C102" s="64"/>
      <c r="D102" s="61"/>
      <c r="E102" s="64"/>
      <c r="F102" s="61"/>
      <c r="G102" s="64"/>
      <c r="H102" s="61"/>
      <c r="I102" s="64"/>
      <c r="J102" s="61"/>
      <c r="K102" s="64"/>
      <c r="L102" s="61"/>
      <c r="M102" s="64"/>
      <c r="N102" s="61"/>
      <c r="O102" s="64"/>
      <c r="P102" s="61"/>
      <c r="Q102" s="64"/>
      <c r="R102" s="61"/>
      <c r="S102" s="64"/>
      <c r="T102" s="61"/>
      <c r="U102" s="64"/>
      <c r="V102" s="61"/>
      <c r="W102" s="64"/>
      <c r="X102" s="64"/>
      <c r="Y102" s="64"/>
      <c r="Z102" s="64"/>
      <c r="AA102" s="64"/>
      <c r="AB102" s="64"/>
      <c r="AC102" s="64"/>
      <c r="AD102" s="64"/>
      <c r="AG102" s="64"/>
      <c r="AH102" s="64"/>
      <c r="AK102" s="64"/>
      <c r="AL102" s="64"/>
    </row>
    <row r="103" spans="1:38" ht="12.75">
      <c r="A103" s="61"/>
      <c r="B103" s="61"/>
      <c r="C103" s="64"/>
      <c r="D103" s="61"/>
      <c r="E103" s="64"/>
      <c r="F103" s="61"/>
      <c r="G103" s="64"/>
      <c r="H103" s="61"/>
      <c r="I103" s="64"/>
      <c r="J103" s="61"/>
      <c r="K103" s="64"/>
      <c r="L103" s="61"/>
      <c r="M103" s="64"/>
      <c r="N103" s="61"/>
      <c r="O103" s="64"/>
      <c r="P103" s="61"/>
      <c r="Q103" s="64"/>
      <c r="R103" s="61"/>
      <c r="S103" s="64"/>
      <c r="T103" s="61"/>
      <c r="U103" s="64"/>
      <c r="V103" s="61"/>
      <c r="W103" s="64"/>
      <c r="X103" s="64"/>
      <c r="Y103" s="64"/>
      <c r="Z103" s="64"/>
      <c r="AA103" s="64"/>
      <c r="AB103" s="64"/>
      <c r="AC103" s="64"/>
      <c r="AD103" s="64"/>
      <c r="AG103" s="64"/>
      <c r="AH103" s="64"/>
      <c r="AK103" s="64"/>
      <c r="AL103" s="64"/>
    </row>
    <row r="104" spans="1:38" ht="12.75">
      <c r="A104" s="61"/>
      <c r="B104" s="61"/>
      <c r="C104" s="64"/>
      <c r="D104" s="61"/>
      <c r="E104" s="64"/>
      <c r="F104" s="61"/>
      <c r="G104" s="64"/>
      <c r="H104" s="61"/>
      <c r="I104" s="64"/>
      <c r="J104" s="61"/>
      <c r="K104" s="64"/>
      <c r="L104" s="61"/>
      <c r="M104" s="64"/>
      <c r="N104" s="61"/>
      <c r="O104" s="64"/>
      <c r="P104" s="61"/>
      <c r="Q104" s="64"/>
      <c r="R104" s="61"/>
      <c r="S104" s="64"/>
      <c r="T104" s="61"/>
      <c r="U104" s="64"/>
      <c r="V104" s="61"/>
      <c r="W104" s="64"/>
      <c r="X104" s="64"/>
      <c r="Y104" s="64"/>
      <c r="Z104" s="64"/>
      <c r="AA104" s="64"/>
      <c r="AB104" s="64"/>
      <c r="AC104" s="64"/>
      <c r="AD104" s="64"/>
      <c r="AG104" s="64"/>
      <c r="AH104" s="64"/>
      <c r="AK104" s="64"/>
      <c r="AL104" s="64"/>
    </row>
    <row r="105" spans="1:38" ht="12.75">
      <c r="A105" s="61"/>
      <c r="B105" s="61"/>
      <c r="C105" s="64"/>
      <c r="D105" s="61"/>
      <c r="E105" s="64"/>
      <c r="F105" s="61"/>
      <c r="G105" s="64"/>
      <c r="H105" s="61"/>
      <c r="I105" s="64"/>
      <c r="J105" s="61"/>
      <c r="K105" s="64"/>
      <c r="L105" s="61"/>
      <c r="M105" s="64"/>
      <c r="N105" s="61"/>
      <c r="O105" s="64"/>
      <c r="P105" s="61"/>
      <c r="Q105" s="64"/>
      <c r="R105" s="61"/>
      <c r="S105" s="64"/>
      <c r="T105" s="61"/>
      <c r="U105" s="64"/>
      <c r="V105" s="61"/>
      <c r="W105" s="64"/>
      <c r="X105" s="64"/>
      <c r="Y105" s="64"/>
      <c r="Z105" s="64"/>
      <c r="AA105" s="64"/>
      <c r="AB105" s="64"/>
      <c r="AC105" s="64"/>
      <c r="AD105" s="64"/>
      <c r="AG105" s="64"/>
      <c r="AH105" s="64"/>
      <c r="AK105" s="64"/>
      <c r="AL105" s="64"/>
    </row>
    <row r="106" spans="1:38" ht="12.75">
      <c r="A106" s="61"/>
      <c r="B106" s="61"/>
      <c r="C106" s="64"/>
      <c r="D106" s="61"/>
      <c r="E106" s="64"/>
      <c r="F106" s="61"/>
      <c r="G106" s="64"/>
      <c r="H106" s="61"/>
      <c r="I106" s="64"/>
      <c r="J106" s="61"/>
      <c r="K106" s="64"/>
      <c r="L106" s="61"/>
      <c r="M106" s="64"/>
      <c r="N106" s="61"/>
      <c r="O106" s="64"/>
      <c r="P106" s="61"/>
      <c r="Q106" s="64"/>
      <c r="R106" s="61"/>
      <c r="S106" s="64"/>
      <c r="T106" s="61"/>
      <c r="U106" s="64"/>
      <c r="V106" s="61"/>
      <c r="W106" s="64"/>
      <c r="X106" s="64"/>
      <c r="Y106" s="64"/>
      <c r="Z106" s="64"/>
      <c r="AA106" s="64"/>
      <c r="AB106" s="64"/>
      <c r="AC106" s="64"/>
      <c r="AD106" s="64"/>
      <c r="AG106" s="64"/>
      <c r="AH106" s="64"/>
      <c r="AK106" s="64"/>
      <c r="AL106" s="64"/>
    </row>
    <row r="107" spans="1:38" ht="12.75">
      <c r="A107" s="61"/>
      <c r="B107" s="61"/>
      <c r="C107" s="64"/>
      <c r="D107" s="61"/>
      <c r="E107" s="64"/>
      <c r="F107" s="61"/>
      <c r="G107" s="64"/>
      <c r="H107" s="61"/>
      <c r="I107" s="64"/>
      <c r="J107" s="61"/>
      <c r="K107" s="64"/>
      <c r="L107" s="61"/>
      <c r="M107" s="64"/>
      <c r="N107" s="61"/>
      <c r="O107" s="64"/>
      <c r="P107" s="61"/>
      <c r="Q107" s="64"/>
      <c r="R107" s="61"/>
      <c r="S107" s="64"/>
      <c r="T107" s="61"/>
      <c r="U107" s="64"/>
      <c r="V107" s="61"/>
      <c r="W107" s="64"/>
      <c r="X107" s="64"/>
      <c r="Y107" s="64"/>
      <c r="Z107" s="64"/>
      <c r="AA107" s="64"/>
      <c r="AB107" s="64"/>
      <c r="AC107" s="64"/>
      <c r="AD107" s="64"/>
      <c r="AG107" s="64"/>
      <c r="AH107" s="64"/>
      <c r="AK107" s="64"/>
      <c r="AL107" s="64"/>
    </row>
    <row r="108" spans="1:38" ht="12.75">
      <c r="A108" s="61"/>
      <c r="B108" s="61"/>
      <c r="C108" s="64"/>
      <c r="D108" s="61"/>
      <c r="E108" s="64"/>
      <c r="F108" s="61"/>
      <c r="G108" s="64"/>
      <c r="H108" s="61"/>
      <c r="I108" s="64"/>
      <c r="J108" s="61"/>
      <c r="K108" s="64"/>
      <c r="L108" s="61"/>
      <c r="M108" s="64"/>
      <c r="N108" s="61"/>
      <c r="O108" s="64"/>
      <c r="P108" s="61"/>
      <c r="Q108" s="64"/>
      <c r="R108" s="61"/>
      <c r="S108" s="64"/>
      <c r="T108" s="61"/>
      <c r="U108" s="64"/>
      <c r="V108" s="61"/>
      <c r="W108" s="64"/>
      <c r="X108" s="64"/>
      <c r="Y108" s="64"/>
      <c r="Z108" s="64"/>
      <c r="AA108" s="64"/>
      <c r="AB108" s="64"/>
      <c r="AC108" s="64"/>
      <c r="AD108" s="64"/>
      <c r="AG108" s="64"/>
      <c r="AH108" s="64"/>
      <c r="AK108" s="64"/>
      <c r="AL108" s="64"/>
    </row>
    <row r="109" spans="1:38" ht="12.75">
      <c r="A109" s="61"/>
      <c r="B109" s="61"/>
      <c r="C109" s="64"/>
      <c r="D109" s="61"/>
      <c r="E109" s="64"/>
      <c r="F109" s="61"/>
      <c r="G109" s="64"/>
      <c r="H109" s="61"/>
      <c r="I109" s="64"/>
      <c r="J109" s="61"/>
      <c r="K109" s="64"/>
      <c r="L109" s="61"/>
      <c r="M109" s="64"/>
      <c r="N109" s="61"/>
      <c r="O109" s="64"/>
      <c r="P109" s="61"/>
      <c r="Q109" s="64"/>
      <c r="R109" s="61"/>
      <c r="S109" s="64"/>
      <c r="T109" s="61"/>
      <c r="U109" s="64"/>
      <c r="V109" s="61"/>
      <c r="W109" s="64"/>
      <c r="X109" s="64"/>
      <c r="Y109" s="64"/>
      <c r="Z109" s="64"/>
      <c r="AA109" s="64"/>
      <c r="AB109" s="64"/>
      <c r="AC109" s="64"/>
      <c r="AD109" s="64"/>
      <c r="AG109" s="64"/>
      <c r="AH109" s="64"/>
      <c r="AK109" s="64"/>
      <c r="AL109" s="64"/>
    </row>
    <row r="110" spans="1:38" ht="12.75">
      <c r="A110" s="61"/>
      <c r="B110" s="61"/>
      <c r="C110" s="64"/>
      <c r="D110" s="61"/>
      <c r="E110" s="64"/>
      <c r="F110" s="61"/>
      <c r="G110" s="64"/>
      <c r="H110" s="61"/>
      <c r="I110" s="64"/>
      <c r="J110" s="61"/>
      <c r="K110" s="64"/>
      <c r="L110" s="61"/>
      <c r="M110" s="64"/>
      <c r="N110" s="61"/>
      <c r="O110" s="64"/>
      <c r="P110" s="61"/>
      <c r="Q110" s="64"/>
      <c r="R110" s="61"/>
      <c r="S110" s="64"/>
      <c r="T110" s="61"/>
      <c r="U110" s="64"/>
      <c r="V110" s="61"/>
      <c r="W110" s="64"/>
      <c r="X110" s="64"/>
      <c r="Y110" s="64"/>
      <c r="Z110" s="64"/>
      <c r="AA110" s="64"/>
      <c r="AB110" s="64"/>
      <c r="AC110" s="64"/>
      <c r="AD110" s="64"/>
      <c r="AG110" s="64"/>
      <c r="AH110" s="64"/>
      <c r="AK110" s="64"/>
      <c r="AL110" s="64"/>
    </row>
    <row r="111" spans="1:38" ht="12.75">
      <c r="A111" s="61"/>
      <c r="B111" s="61"/>
      <c r="C111" s="64"/>
      <c r="D111" s="61"/>
      <c r="E111" s="64"/>
      <c r="F111" s="61"/>
      <c r="G111" s="64"/>
      <c r="H111" s="61"/>
      <c r="I111" s="64"/>
      <c r="J111" s="61"/>
      <c r="K111" s="64"/>
      <c r="L111" s="61"/>
      <c r="M111" s="64"/>
      <c r="N111" s="61"/>
      <c r="O111" s="64"/>
      <c r="P111" s="61"/>
      <c r="Q111" s="64"/>
      <c r="R111" s="61"/>
      <c r="S111" s="64"/>
      <c r="T111" s="61"/>
      <c r="U111" s="64"/>
      <c r="V111" s="61"/>
      <c r="W111" s="64"/>
      <c r="X111" s="64"/>
      <c r="Y111" s="64"/>
      <c r="Z111" s="64"/>
      <c r="AA111" s="64"/>
      <c r="AB111" s="64"/>
      <c r="AC111" s="64"/>
      <c r="AD111" s="64"/>
      <c r="AG111" s="64"/>
      <c r="AH111" s="64"/>
      <c r="AK111" s="64"/>
      <c r="AL111" s="64"/>
    </row>
    <row r="112" spans="1:38" ht="12.75">
      <c r="A112" s="61"/>
      <c r="B112" s="61"/>
      <c r="C112" s="64"/>
      <c r="D112" s="61"/>
      <c r="E112" s="64"/>
      <c r="F112" s="61"/>
      <c r="G112" s="64"/>
      <c r="H112" s="61"/>
      <c r="I112" s="64"/>
      <c r="J112" s="61"/>
      <c r="K112" s="64"/>
      <c r="L112" s="61"/>
      <c r="M112" s="64"/>
      <c r="N112" s="61"/>
      <c r="O112" s="64"/>
      <c r="P112" s="61"/>
      <c r="Q112" s="64"/>
      <c r="R112" s="61"/>
      <c r="S112" s="64"/>
      <c r="T112" s="61"/>
      <c r="U112" s="64"/>
      <c r="V112" s="61"/>
      <c r="W112" s="64"/>
      <c r="X112" s="64"/>
      <c r="Y112" s="64"/>
      <c r="Z112" s="64"/>
      <c r="AA112" s="64"/>
      <c r="AB112" s="64"/>
      <c r="AC112" s="64"/>
      <c r="AD112" s="64"/>
      <c r="AG112" s="64"/>
      <c r="AH112" s="64"/>
      <c r="AK112" s="64"/>
      <c r="AL112" s="64"/>
    </row>
    <row r="113" spans="1:38" ht="12.75">
      <c r="A113" s="61"/>
      <c r="B113" s="61"/>
      <c r="C113" s="64"/>
      <c r="D113" s="61"/>
      <c r="E113" s="64"/>
      <c r="F113" s="61"/>
      <c r="G113" s="64"/>
      <c r="H113" s="61"/>
      <c r="I113" s="64"/>
      <c r="J113" s="61"/>
      <c r="K113" s="64"/>
      <c r="L113" s="61"/>
      <c r="M113" s="64"/>
      <c r="N113" s="61"/>
      <c r="O113" s="64"/>
      <c r="P113" s="61"/>
      <c r="Q113" s="64"/>
      <c r="R113" s="61"/>
      <c r="S113" s="64"/>
      <c r="T113" s="61"/>
      <c r="U113" s="64"/>
      <c r="V113" s="61"/>
      <c r="W113" s="64"/>
      <c r="X113" s="64"/>
      <c r="Y113" s="64"/>
      <c r="Z113" s="64"/>
      <c r="AA113" s="64"/>
      <c r="AB113" s="64"/>
      <c r="AC113" s="64"/>
      <c r="AD113" s="64"/>
      <c r="AG113" s="64"/>
      <c r="AH113" s="64"/>
      <c r="AK113" s="64"/>
      <c r="AL113" s="64"/>
    </row>
    <row r="114" spans="1:38" ht="12.75">
      <c r="A114" s="61"/>
      <c r="B114" s="61"/>
      <c r="C114" s="64"/>
      <c r="D114" s="61"/>
      <c r="E114" s="64"/>
      <c r="F114" s="61"/>
      <c r="G114" s="64"/>
      <c r="H114" s="61"/>
      <c r="I114" s="64"/>
      <c r="J114" s="61"/>
      <c r="K114" s="64"/>
      <c r="L114" s="61"/>
      <c r="M114" s="64"/>
      <c r="N114" s="61"/>
      <c r="O114" s="64"/>
      <c r="P114" s="61"/>
      <c r="Q114" s="64"/>
      <c r="R114" s="61"/>
      <c r="S114" s="64"/>
      <c r="T114" s="61"/>
      <c r="U114" s="64"/>
      <c r="V114" s="61"/>
      <c r="W114" s="64"/>
      <c r="X114" s="64"/>
      <c r="Y114" s="64"/>
      <c r="Z114" s="64"/>
      <c r="AA114" s="64"/>
      <c r="AB114" s="64"/>
      <c r="AC114" s="64"/>
      <c r="AD114" s="64"/>
      <c r="AG114" s="64"/>
      <c r="AH114" s="64"/>
      <c r="AK114" s="64"/>
      <c r="AL114" s="64"/>
    </row>
    <row r="115" spans="1:38" ht="12.75">
      <c r="A115" s="61"/>
      <c r="B115" s="61"/>
      <c r="C115" s="64"/>
      <c r="D115" s="61"/>
      <c r="E115" s="64"/>
      <c r="F115" s="61"/>
      <c r="G115" s="64"/>
      <c r="H115" s="61"/>
      <c r="I115" s="64"/>
      <c r="J115" s="61"/>
      <c r="K115" s="64"/>
      <c r="L115" s="61"/>
      <c r="M115" s="64"/>
      <c r="N115" s="61"/>
      <c r="O115" s="64"/>
      <c r="P115" s="61"/>
      <c r="Q115" s="64"/>
      <c r="R115" s="61"/>
      <c r="S115" s="64"/>
      <c r="T115" s="61"/>
      <c r="U115" s="64"/>
      <c r="V115" s="61"/>
      <c r="W115" s="64"/>
      <c r="X115" s="64"/>
      <c r="Y115" s="64"/>
      <c r="Z115" s="64"/>
      <c r="AA115" s="64"/>
      <c r="AB115" s="64"/>
      <c r="AC115" s="64"/>
      <c r="AD115" s="64"/>
      <c r="AG115" s="64"/>
      <c r="AH115" s="64"/>
      <c r="AK115" s="64"/>
      <c r="AL115" s="64"/>
    </row>
    <row r="116" spans="1:38" ht="12.75">
      <c r="A116" s="61"/>
      <c r="B116" s="61"/>
      <c r="C116" s="64"/>
      <c r="D116" s="61"/>
      <c r="E116" s="64"/>
      <c r="F116" s="61"/>
      <c r="G116" s="64"/>
      <c r="H116" s="61"/>
      <c r="I116" s="64"/>
      <c r="J116" s="61"/>
      <c r="K116" s="64"/>
      <c r="L116" s="61"/>
      <c r="M116" s="64"/>
      <c r="N116" s="61"/>
      <c r="O116" s="64"/>
      <c r="P116" s="61"/>
      <c r="Q116" s="64"/>
      <c r="R116" s="61"/>
      <c r="S116" s="64"/>
      <c r="T116" s="61"/>
      <c r="U116" s="64"/>
      <c r="V116" s="61"/>
      <c r="W116" s="64"/>
      <c r="X116" s="64"/>
      <c r="Y116" s="64"/>
      <c r="Z116" s="64"/>
      <c r="AA116" s="64"/>
      <c r="AB116" s="64"/>
      <c r="AC116" s="64"/>
      <c r="AD116" s="64"/>
      <c r="AG116" s="64"/>
      <c r="AH116" s="64"/>
      <c r="AK116" s="64"/>
      <c r="AL116" s="64"/>
    </row>
    <row r="117" spans="1:38" ht="12.75">
      <c r="A117" s="61"/>
      <c r="B117" s="61"/>
      <c r="C117" s="64"/>
      <c r="D117" s="61"/>
      <c r="E117" s="64"/>
      <c r="F117" s="61"/>
      <c r="G117" s="64"/>
      <c r="H117" s="61"/>
      <c r="I117" s="64"/>
      <c r="J117" s="61"/>
      <c r="K117" s="64"/>
      <c r="L117" s="61"/>
      <c r="M117" s="64"/>
      <c r="N117" s="61"/>
      <c r="O117" s="64"/>
      <c r="P117" s="61"/>
      <c r="Q117" s="64"/>
      <c r="R117" s="61"/>
      <c r="S117" s="64"/>
      <c r="T117" s="61"/>
      <c r="U117" s="64"/>
      <c r="V117" s="61"/>
      <c r="W117" s="64"/>
      <c r="X117" s="64"/>
      <c r="Y117" s="64"/>
      <c r="Z117" s="64"/>
      <c r="AA117" s="64"/>
      <c r="AB117" s="64"/>
      <c r="AC117" s="64"/>
      <c r="AD117" s="64"/>
      <c r="AG117" s="64"/>
      <c r="AH117" s="64"/>
      <c r="AK117" s="64"/>
      <c r="AL117" s="64"/>
    </row>
    <row r="118" spans="1:38" ht="12.75">
      <c r="A118" s="61"/>
      <c r="B118" s="61"/>
      <c r="C118" s="64"/>
      <c r="D118" s="61"/>
      <c r="E118" s="64"/>
      <c r="F118" s="61"/>
      <c r="G118" s="64"/>
      <c r="H118" s="61"/>
      <c r="I118" s="64"/>
      <c r="J118" s="61"/>
      <c r="K118" s="64"/>
      <c r="L118" s="61"/>
      <c r="M118" s="64"/>
      <c r="N118" s="61"/>
      <c r="O118" s="64"/>
      <c r="P118" s="61"/>
      <c r="Q118" s="64"/>
      <c r="R118" s="61"/>
      <c r="S118" s="64"/>
      <c r="T118" s="61"/>
      <c r="U118" s="64"/>
      <c r="V118" s="61"/>
      <c r="W118" s="64"/>
      <c r="X118" s="64"/>
      <c r="Y118" s="64"/>
      <c r="Z118" s="64"/>
      <c r="AA118" s="64"/>
      <c r="AB118" s="64"/>
      <c r="AC118" s="64"/>
      <c r="AD118" s="64"/>
      <c r="AG118" s="64"/>
      <c r="AH118" s="64"/>
      <c r="AK118" s="64"/>
      <c r="AL118" s="64"/>
    </row>
    <row r="119" spans="1:38" ht="12.75">
      <c r="A119" s="61"/>
      <c r="B119" s="61"/>
      <c r="C119" s="64"/>
      <c r="D119" s="61"/>
      <c r="E119" s="64"/>
      <c r="F119" s="61"/>
      <c r="G119" s="64"/>
      <c r="H119" s="61"/>
      <c r="I119" s="64"/>
      <c r="J119" s="61"/>
      <c r="K119" s="64"/>
      <c r="L119" s="61"/>
      <c r="M119" s="64"/>
      <c r="N119" s="61"/>
      <c r="O119" s="64"/>
      <c r="P119" s="61"/>
      <c r="Q119" s="64"/>
      <c r="R119" s="61"/>
      <c r="S119" s="64"/>
      <c r="T119" s="61"/>
      <c r="U119" s="64"/>
      <c r="V119" s="61"/>
      <c r="W119" s="64"/>
      <c r="X119" s="64"/>
      <c r="Y119" s="64"/>
      <c r="Z119" s="64"/>
      <c r="AA119" s="64"/>
      <c r="AB119" s="64"/>
      <c r="AC119" s="64"/>
      <c r="AD119" s="64"/>
      <c r="AG119" s="64"/>
      <c r="AH119" s="64"/>
      <c r="AK119" s="64"/>
      <c r="AL119" s="64"/>
    </row>
    <row r="120" spans="1:38" ht="12.75">
      <c r="A120" s="61"/>
      <c r="B120" s="61"/>
      <c r="C120" s="64"/>
      <c r="D120" s="61"/>
      <c r="E120" s="64"/>
      <c r="F120" s="61"/>
      <c r="G120" s="64"/>
      <c r="H120" s="61"/>
      <c r="I120" s="64"/>
      <c r="J120" s="61"/>
      <c r="K120" s="64"/>
      <c r="L120" s="61"/>
      <c r="M120" s="64"/>
      <c r="N120" s="61"/>
      <c r="O120" s="64"/>
      <c r="P120" s="61"/>
      <c r="Q120" s="64"/>
      <c r="R120" s="61"/>
      <c r="S120" s="64"/>
      <c r="T120" s="61"/>
      <c r="U120" s="64"/>
      <c r="V120" s="61"/>
      <c r="W120" s="64"/>
      <c r="X120" s="64"/>
      <c r="Y120" s="64"/>
      <c r="Z120" s="64"/>
      <c r="AA120" s="64"/>
      <c r="AB120" s="64"/>
      <c r="AC120" s="64"/>
      <c r="AD120" s="64"/>
      <c r="AE120" s="61"/>
      <c r="AF120" s="61"/>
      <c r="AG120" s="64"/>
      <c r="AH120" s="64"/>
      <c r="AK120" s="64"/>
      <c r="AL120" s="64"/>
    </row>
    <row r="121" spans="1:38" ht="12.75">
      <c r="A121" s="61"/>
      <c r="B121" s="61"/>
      <c r="C121" s="64"/>
      <c r="D121" s="61"/>
      <c r="E121" s="64"/>
      <c r="F121" s="61"/>
      <c r="G121" s="64"/>
      <c r="H121" s="61"/>
      <c r="I121" s="64"/>
      <c r="J121" s="61"/>
      <c r="K121" s="64"/>
      <c r="L121" s="61"/>
      <c r="M121" s="64"/>
      <c r="N121" s="61"/>
      <c r="O121" s="64"/>
      <c r="P121" s="61"/>
      <c r="Q121" s="64"/>
      <c r="R121" s="61"/>
      <c r="S121" s="64"/>
      <c r="T121" s="61"/>
      <c r="U121" s="64"/>
      <c r="V121" s="61"/>
      <c r="W121" s="64"/>
      <c r="X121" s="64"/>
      <c r="Y121" s="64"/>
      <c r="Z121" s="64"/>
      <c r="AA121" s="64"/>
      <c r="AB121" s="64"/>
      <c r="AC121" s="64"/>
      <c r="AD121" s="64"/>
      <c r="AG121" s="64"/>
      <c r="AH121" s="64"/>
      <c r="AK121" s="64"/>
      <c r="AL121" s="64"/>
    </row>
    <row r="122" spans="1:38" ht="12.75">
      <c r="A122" s="61"/>
      <c r="B122" s="61"/>
      <c r="C122" s="64"/>
      <c r="D122" s="61"/>
      <c r="E122" s="64"/>
      <c r="F122" s="61"/>
      <c r="G122" s="64"/>
      <c r="H122" s="61"/>
      <c r="I122" s="64"/>
      <c r="J122" s="61"/>
      <c r="K122" s="64"/>
      <c r="L122" s="61"/>
      <c r="M122" s="64"/>
      <c r="N122" s="61"/>
      <c r="O122" s="64"/>
      <c r="P122" s="61"/>
      <c r="Q122" s="64"/>
      <c r="R122" s="61"/>
      <c r="S122" s="64"/>
      <c r="T122" s="61"/>
      <c r="U122" s="64"/>
      <c r="V122" s="61"/>
      <c r="W122" s="64"/>
      <c r="X122" s="64"/>
      <c r="Y122" s="64"/>
      <c r="Z122" s="64"/>
      <c r="AA122" s="64"/>
      <c r="AB122" s="64"/>
      <c r="AC122" s="64"/>
      <c r="AD122" s="64"/>
      <c r="AG122" s="64"/>
      <c r="AH122" s="64"/>
      <c r="AK122" s="64"/>
      <c r="AL122" s="64"/>
    </row>
    <row r="123" spans="1:38" ht="12.75">
      <c r="A123" s="61"/>
      <c r="B123" s="61"/>
      <c r="C123" s="64"/>
      <c r="D123" s="61"/>
      <c r="E123" s="64"/>
      <c r="F123" s="61"/>
      <c r="G123" s="64"/>
      <c r="H123" s="61"/>
      <c r="I123" s="64"/>
      <c r="J123" s="61"/>
      <c r="K123" s="64"/>
      <c r="L123" s="61"/>
      <c r="M123" s="64"/>
      <c r="N123" s="61"/>
      <c r="O123" s="64"/>
      <c r="P123" s="61"/>
      <c r="Q123" s="64"/>
      <c r="R123" s="61"/>
      <c r="S123" s="64"/>
      <c r="T123" s="61"/>
      <c r="U123" s="64"/>
      <c r="V123" s="61"/>
      <c r="W123" s="64"/>
      <c r="X123" s="64"/>
      <c r="Y123" s="64"/>
      <c r="Z123" s="64"/>
      <c r="AA123" s="64"/>
      <c r="AB123" s="64"/>
      <c r="AC123" s="64"/>
      <c r="AD123" s="64"/>
      <c r="AG123" s="64"/>
      <c r="AH123" s="64"/>
      <c r="AK123" s="64"/>
      <c r="AL123" s="64"/>
    </row>
    <row r="124" spans="1:38" ht="12.75">
      <c r="A124" s="61"/>
      <c r="B124" s="61"/>
      <c r="C124" s="64"/>
      <c r="D124" s="61"/>
      <c r="E124" s="64"/>
      <c r="F124" s="61"/>
      <c r="G124" s="64"/>
      <c r="H124" s="61"/>
      <c r="I124" s="64"/>
      <c r="J124" s="61"/>
      <c r="K124" s="64"/>
      <c r="L124" s="61"/>
      <c r="M124" s="64"/>
      <c r="N124" s="61"/>
      <c r="O124" s="64"/>
      <c r="P124" s="61"/>
      <c r="Q124" s="64"/>
      <c r="R124" s="61"/>
      <c r="S124" s="64"/>
      <c r="T124" s="61"/>
      <c r="U124" s="64"/>
      <c r="V124" s="61"/>
      <c r="W124" s="64"/>
      <c r="X124" s="64"/>
      <c r="Y124" s="64"/>
      <c r="Z124" s="64"/>
      <c r="AA124" s="64"/>
      <c r="AB124" s="64"/>
      <c r="AC124" s="64"/>
      <c r="AD124" s="64"/>
      <c r="AG124" s="64"/>
      <c r="AH124" s="64"/>
      <c r="AK124" s="64"/>
      <c r="AL124" s="64"/>
    </row>
    <row r="125" spans="1:38" ht="12.75">
      <c r="A125" s="61"/>
      <c r="B125" s="61"/>
      <c r="C125" s="64"/>
      <c r="D125" s="61"/>
      <c r="E125" s="64"/>
      <c r="F125" s="61"/>
      <c r="G125" s="64"/>
      <c r="H125" s="61"/>
      <c r="I125" s="64"/>
      <c r="J125" s="61"/>
      <c r="K125" s="64"/>
      <c r="L125" s="61"/>
      <c r="M125" s="64"/>
      <c r="N125" s="61"/>
      <c r="O125" s="64"/>
      <c r="P125" s="61"/>
      <c r="Q125" s="64"/>
      <c r="R125" s="61"/>
      <c r="S125" s="64"/>
      <c r="T125" s="61"/>
      <c r="U125" s="64"/>
      <c r="V125" s="61"/>
      <c r="W125" s="64"/>
      <c r="X125" s="64"/>
      <c r="Y125" s="64"/>
      <c r="Z125" s="64"/>
      <c r="AA125" s="64"/>
      <c r="AB125" s="64"/>
      <c r="AC125" s="64"/>
      <c r="AD125" s="64"/>
      <c r="AG125" s="64"/>
      <c r="AH125" s="64"/>
      <c r="AK125" s="64"/>
      <c r="AL125" s="64"/>
    </row>
    <row r="126" spans="1:38" ht="12.75">
      <c r="A126" s="61"/>
      <c r="B126" s="61"/>
      <c r="C126" s="64"/>
      <c r="D126" s="61"/>
      <c r="E126" s="64"/>
      <c r="F126" s="61"/>
      <c r="G126" s="64"/>
      <c r="H126" s="61"/>
      <c r="I126" s="64"/>
      <c r="J126" s="61"/>
      <c r="K126" s="64"/>
      <c r="L126" s="61"/>
      <c r="M126" s="64"/>
      <c r="N126" s="61"/>
      <c r="O126" s="64"/>
      <c r="P126" s="61"/>
      <c r="Q126" s="64"/>
      <c r="R126" s="61"/>
      <c r="S126" s="64"/>
      <c r="T126" s="61"/>
      <c r="U126" s="64"/>
      <c r="V126" s="61"/>
      <c r="W126" s="64"/>
      <c r="X126" s="64"/>
      <c r="Y126" s="64"/>
      <c r="Z126" s="64"/>
      <c r="AA126" s="64"/>
      <c r="AB126" s="64"/>
      <c r="AC126" s="64"/>
      <c r="AD126" s="64"/>
      <c r="AG126" s="64"/>
      <c r="AH126" s="64"/>
      <c r="AK126" s="64"/>
      <c r="AL126" s="64"/>
    </row>
    <row r="127" spans="1:38" ht="12.75">
      <c r="A127" s="61"/>
      <c r="B127" s="61"/>
      <c r="C127" s="64"/>
      <c r="D127" s="61"/>
      <c r="E127" s="64"/>
      <c r="F127" s="61"/>
      <c r="G127" s="64"/>
      <c r="H127" s="61"/>
      <c r="I127" s="64"/>
      <c r="J127" s="61"/>
      <c r="K127" s="64"/>
      <c r="L127" s="61"/>
      <c r="M127" s="64"/>
      <c r="N127" s="61"/>
      <c r="O127" s="64"/>
      <c r="P127" s="61"/>
      <c r="Q127" s="64"/>
      <c r="R127" s="61"/>
      <c r="S127" s="64"/>
      <c r="T127" s="61"/>
      <c r="U127" s="64"/>
      <c r="V127" s="61"/>
      <c r="W127" s="64"/>
      <c r="X127" s="64"/>
      <c r="Y127" s="64"/>
      <c r="Z127" s="64"/>
      <c r="AA127" s="64"/>
      <c r="AB127" s="64"/>
      <c r="AC127" s="64"/>
      <c r="AD127" s="64"/>
      <c r="AG127" s="64"/>
      <c r="AH127" s="64"/>
      <c r="AK127" s="64"/>
      <c r="AL127" s="64"/>
    </row>
    <row r="128" spans="1:38" ht="12.75">
      <c r="A128" s="61"/>
      <c r="B128" s="61"/>
      <c r="C128" s="64"/>
      <c r="D128" s="61"/>
      <c r="E128" s="64"/>
      <c r="F128" s="61"/>
      <c r="G128" s="64"/>
      <c r="H128" s="61"/>
      <c r="I128" s="64"/>
      <c r="J128" s="61"/>
      <c r="K128" s="64"/>
      <c r="L128" s="61"/>
      <c r="M128" s="64"/>
      <c r="N128" s="61"/>
      <c r="O128" s="64"/>
      <c r="P128" s="61"/>
      <c r="Q128" s="64"/>
      <c r="R128" s="61"/>
      <c r="S128" s="64"/>
      <c r="T128" s="61"/>
      <c r="U128" s="64"/>
      <c r="V128" s="61"/>
      <c r="W128" s="64"/>
      <c r="X128" s="64"/>
      <c r="Y128" s="64"/>
      <c r="Z128" s="64"/>
      <c r="AA128" s="64"/>
      <c r="AB128" s="64"/>
      <c r="AC128" s="64"/>
      <c r="AD128" s="64"/>
      <c r="AG128" s="64"/>
      <c r="AH128" s="64"/>
      <c r="AK128" s="64"/>
      <c r="AL128" s="64"/>
    </row>
    <row r="129" spans="1:38" ht="12.75">
      <c r="A129" s="61"/>
      <c r="B129" s="61"/>
      <c r="C129" s="64"/>
      <c r="D129" s="61"/>
      <c r="E129" s="64"/>
      <c r="F129" s="61"/>
      <c r="G129" s="64"/>
      <c r="H129" s="61"/>
      <c r="I129" s="64"/>
      <c r="J129" s="61"/>
      <c r="K129" s="64"/>
      <c r="L129" s="61"/>
      <c r="M129" s="64"/>
      <c r="N129" s="61"/>
      <c r="O129" s="64"/>
      <c r="P129" s="61"/>
      <c r="Q129" s="64"/>
      <c r="R129" s="61"/>
      <c r="S129" s="64"/>
      <c r="T129" s="61"/>
      <c r="U129" s="64"/>
      <c r="V129" s="61"/>
      <c r="W129" s="64"/>
      <c r="X129" s="64"/>
      <c r="Y129" s="64"/>
      <c r="Z129" s="64"/>
      <c r="AA129" s="64"/>
      <c r="AB129" s="64"/>
      <c r="AC129" s="64"/>
      <c r="AD129" s="64"/>
      <c r="AG129" s="64"/>
      <c r="AH129" s="64"/>
      <c r="AK129" s="64"/>
      <c r="AL129" s="64"/>
    </row>
    <row r="130" spans="1:38" ht="12.75">
      <c r="A130" s="61"/>
      <c r="B130" s="61"/>
      <c r="C130" s="64"/>
      <c r="D130" s="61"/>
      <c r="E130" s="64"/>
      <c r="F130" s="61"/>
      <c r="G130" s="64"/>
      <c r="H130" s="61"/>
      <c r="I130" s="64"/>
      <c r="J130" s="61"/>
      <c r="K130" s="64"/>
      <c r="L130" s="61"/>
      <c r="M130" s="64"/>
      <c r="N130" s="61"/>
      <c r="O130" s="64"/>
      <c r="P130" s="61"/>
      <c r="Q130" s="64"/>
      <c r="R130" s="61"/>
      <c r="S130" s="64"/>
      <c r="T130" s="61"/>
      <c r="U130" s="64"/>
      <c r="V130" s="61"/>
      <c r="W130" s="64"/>
      <c r="X130" s="64"/>
      <c r="Y130" s="64"/>
      <c r="Z130" s="64"/>
      <c r="AA130" s="64"/>
      <c r="AB130" s="64"/>
      <c r="AC130" s="64"/>
      <c r="AD130" s="64"/>
      <c r="AG130" s="64"/>
      <c r="AH130" s="64"/>
      <c r="AK130" s="64"/>
      <c r="AL130" s="64"/>
    </row>
    <row r="131" spans="1:38" ht="12.75">
      <c r="A131" s="61"/>
      <c r="B131" s="61"/>
      <c r="C131" s="64"/>
      <c r="D131" s="61"/>
      <c r="E131" s="64"/>
      <c r="F131" s="61"/>
      <c r="G131" s="64"/>
      <c r="H131" s="61"/>
      <c r="I131" s="64"/>
      <c r="J131" s="61"/>
      <c r="K131" s="64"/>
      <c r="L131" s="61"/>
      <c r="M131" s="64"/>
      <c r="N131" s="61"/>
      <c r="O131" s="64"/>
      <c r="P131" s="61"/>
      <c r="Q131" s="64"/>
      <c r="R131" s="61"/>
      <c r="S131" s="64"/>
      <c r="T131" s="61"/>
      <c r="U131" s="64"/>
      <c r="V131" s="61"/>
      <c r="W131" s="64"/>
      <c r="X131" s="64"/>
      <c r="Y131" s="64"/>
      <c r="Z131" s="64"/>
      <c r="AA131" s="64"/>
      <c r="AB131" s="64"/>
      <c r="AC131" s="64"/>
      <c r="AD131" s="64"/>
      <c r="AG131" s="64"/>
      <c r="AH131" s="64"/>
      <c r="AK131" s="64"/>
      <c r="AL131" s="64"/>
    </row>
    <row r="132" spans="1:38" ht="12.75">
      <c r="A132" s="61"/>
      <c r="B132" s="61"/>
      <c r="C132" s="64"/>
      <c r="D132" s="61"/>
      <c r="E132" s="64"/>
      <c r="F132" s="61"/>
      <c r="G132" s="64"/>
      <c r="H132" s="61"/>
      <c r="I132" s="64"/>
      <c r="J132" s="61"/>
      <c r="K132" s="64"/>
      <c r="L132" s="61"/>
      <c r="M132" s="64"/>
      <c r="N132" s="61"/>
      <c r="O132" s="64"/>
      <c r="P132" s="61"/>
      <c r="Q132" s="64"/>
      <c r="R132" s="61"/>
      <c r="S132" s="64"/>
      <c r="T132" s="61"/>
      <c r="U132" s="64"/>
      <c r="V132" s="61"/>
      <c r="W132" s="64"/>
      <c r="X132" s="64"/>
      <c r="Y132" s="64"/>
      <c r="Z132" s="64"/>
      <c r="AA132" s="64"/>
      <c r="AB132" s="64"/>
      <c r="AC132" s="64"/>
      <c r="AD132" s="64"/>
      <c r="AG132" s="64"/>
      <c r="AH132" s="64"/>
      <c r="AK132" s="64"/>
      <c r="AL132" s="64"/>
    </row>
    <row r="133" spans="1:38" ht="12.75">
      <c r="A133" s="61"/>
      <c r="B133" s="61"/>
      <c r="C133" s="64"/>
      <c r="D133" s="61"/>
      <c r="E133" s="64"/>
      <c r="F133" s="61"/>
      <c r="G133" s="64"/>
      <c r="H133" s="61"/>
      <c r="I133" s="64"/>
      <c r="J133" s="61"/>
      <c r="K133" s="64"/>
      <c r="L133" s="61"/>
      <c r="M133" s="64"/>
      <c r="N133" s="61"/>
      <c r="O133" s="64"/>
      <c r="P133" s="61"/>
      <c r="Q133" s="64"/>
      <c r="R133" s="61"/>
      <c r="S133" s="64"/>
      <c r="T133" s="61"/>
      <c r="U133" s="64"/>
      <c r="V133" s="61"/>
      <c r="W133" s="64"/>
      <c r="X133" s="64"/>
      <c r="Y133" s="64"/>
      <c r="Z133" s="64"/>
      <c r="AA133" s="64"/>
      <c r="AB133" s="64"/>
      <c r="AC133" s="64"/>
      <c r="AD133" s="64"/>
      <c r="AG133" s="64"/>
      <c r="AH133" s="64"/>
      <c r="AK133" s="64"/>
      <c r="AL133" s="64"/>
    </row>
    <row r="134" spans="1:38" ht="12.75">
      <c r="A134" s="61"/>
      <c r="B134" s="61"/>
      <c r="C134" s="64"/>
      <c r="D134" s="61"/>
      <c r="E134" s="64"/>
      <c r="F134" s="61"/>
      <c r="G134" s="64"/>
      <c r="H134" s="61"/>
      <c r="I134" s="64"/>
      <c r="J134" s="61"/>
      <c r="K134" s="64"/>
      <c r="L134" s="61"/>
      <c r="M134" s="64"/>
      <c r="N134" s="61"/>
      <c r="O134" s="64"/>
      <c r="P134" s="61"/>
      <c r="Q134" s="64"/>
      <c r="R134" s="61"/>
      <c r="S134" s="64"/>
      <c r="T134" s="61"/>
      <c r="U134" s="64"/>
      <c r="V134" s="61"/>
      <c r="W134" s="64"/>
      <c r="X134" s="64"/>
      <c r="Y134" s="64"/>
      <c r="Z134" s="64"/>
      <c r="AA134" s="64"/>
      <c r="AB134" s="64"/>
      <c r="AC134" s="64"/>
      <c r="AD134" s="64"/>
      <c r="AG134" s="64"/>
      <c r="AH134" s="64"/>
      <c r="AK134" s="64"/>
      <c r="AL134" s="64"/>
    </row>
    <row r="135" spans="1:38" ht="12.75">
      <c r="A135" s="61"/>
      <c r="B135" s="61"/>
      <c r="C135" s="64"/>
      <c r="D135" s="61"/>
      <c r="E135" s="64"/>
      <c r="F135" s="61"/>
      <c r="G135" s="64"/>
      <c r="H135" s="61"/>
      <c r="I135" s="64"/>
      <c r="J135" s="61"/>
      <c r="K135" s="64"/>
      <c r="L135" s="61"/>
      <c r="M135" s="64"/>
      <c r="N135" s="61"/>
      <c r="O135" s="64"/>
      <c r="P135" s="61"/>
      <c r="Q135" s="64"/>
      <c r="R135" s="61"/>
      <c r="S135" s="64"/>
      <c r="T135" s="61"/>
      <c r="U135" s="64"/>
      <c r="V135" s="61"/>
      <c r="W135" s="64"/>
      <c r="X135" s="64"/>
      <c r="Y135" s="64"/>
      <c r="Z135" s="64"/>
      <c r="AA135" s="64"/>
      <c r="AB135" s="64"/>
      <c r="AC135" s="64"/>
      <c r="AD135" s="64"/>
      <c r="AG135" s="64"/>
      <c r="AH135" s="64"/>
      <c r="AK135" s="64"/>
      <c r="AL135" s="64"/>
    </row>
    <row r="136" spans="1:38" ht="12.75">
      <c r="A136" s="61"/>
      <c r="B136" s="61"/>
      <c r="C136" s="64"/>
      <c r="D136" s="61"/>
      <c r="E136" s="64"/>
      <c r="F136" s="61"/>
      <c r="G136" s="64"/>
      <c r="H136" s="61"/>
      <c r="I136" s="64"/>
      <c r="J136" s="61"/>
      <c r="K136" s="64"/>
      <c r="L136" s="61"/>
      <c r="M136" s="64"/>
      <c r="N136" s="61"/>
      <c r="O136" s="64"/>
      <c r="P136" s="61"/>
      <c r="Q136" s="64"/>
      <c r="R136" s="61"/>
      <c r="S136" s="64"/>
      <c r="T136" s="61"/>
      <c r="U136" s="64"/>
      <c r="V136" s="61"/>
      <c r="W136" s="64"/>
      <c r="X136" s="64"/>
      <c r="Y136" s="64"/>
      <c r="Z136" s="64"/>
      <c r="AA136" s="64"/>
      <c r="AB136" s="64"/>
      <c r="AC136" s="64"/>
      <c r="AD136" s="64"/>
      <c r="AG136" s="64"/>
      <c r="AH136" s="64"/>
      <c r="AK136" s="64"/>
      <c r="AL136" s="64"/>
    </row>
    <row r="137" spans="1:38" ht="12.75">
      <c r="A137" s="61"/>
      <c r="B137" s="61"/>
      <c r="C137" s="64"/>
      <c r="D137" s="61"/>
      <c r="E137" s="64"/>
      <c r="F137" s="61"/>
      <c r="G137" s="64"/>
      <c r="H137" s="61"/>
      <c r="I137" s="64"/>
      <c r="J137" s="61"/>
      <c r="K137" s="64"/>
      <c r="L137" s="61"/>
      <c r="M137" s="64"/>
      <c r="N137" s="61"/>
      <c r="O137" s="64"/>
      <c r="P137" s="61"/>
      <c r="Q137" s="64"/>
      <c r="R137" s="61"/>
      <c r="S137" s="64"/>
      <c r="T137" s="61"/>
      <c r="U137" s="64"/>
      <c r="V137" s="61"/>
      <c r="W137" s="64"/>
      <c r="X137" s="64"/>
      <c r="Y137" s="64"/>
      <c r="Z137" s="64"/>
      <c r="AA137" s="64"/>
      <c r="AB137" s="64"/>
      <c r="AC137" s="64"/>
      <c r="AD137" s="64"/>
      <c r="AG137" s="64"/>
      <c r="AH137" s="64"/>
      <c r="AK137" s="64"/>
      <c r="AL137" s="64"/>
    </row>
    <row r="138" spans="1:38" ht="12.75">
      <c r="A138" s="61"/>
      <c r="B138" s="61"/>
      <c r="C138" s="64"/>
      <c r="D138" s="61"/>
      <c r="E138" s="64"/>
      <c r="F138" s="61"/>
      <c r="G138" s="64"/>
      <c r="H138" s="61"/>
      <c r="I138" s="64"/>
      <c r="J138" s="61"/>
      <c r="K138" s="64"/>
      <c r="L138" s="61"/>
      <c r="M138" s="64"/>
      <c r="N138" s="61"/>
      <c r="O138" s="64"/>
      <c r="P138" s="61"/>
      <c r="Q138" s="64"/>
      <c r="R138" s="61"/>
      <c r="S138" s="64"/>
      <c r="T138" s="61"/>
      <c r="U138" s="64"/>
      <c r="V138" s="61"/>
      <c r="W138" s="64"/>
      <c r="X138" s="64"/>
      <c r="Y138" s="64"/>
      <c r="Z138" s="64"/>
      <c r="AA138" s="64"/>
      <c r="AB138" s="64"/>
      <c r="AC138" s="64"/>
      <c r="AD138" s="64"/>
      <c r="AG138" s="64"/>
      <c r="AH138" s="64"/>
      <c r="AK138" s="64"/>
      <c r="AL138" s="64"/>
    </row>
    <row r="139" spans="1:38" ht="12.75">
      <c r="A139" s="61"/>
      <c r="B139" s="61"/>
      <c r="C139" s="64"/>
      <c r="D139" s="61"/>
      <c r="E139" s="64"/>
      <c r="F139" s="61"/>
      <c r="G139" s="64"/>
      <c r="H139" s="61"/>
      <c r="I139" s="64"/>
      <c r="J139" s="61"/>
      <c r="K139" s="64"/>
      <c r="L139" s="61"/>
      <c r="M139" s="64"/>
      <c r="N139" s="61"/>
      <c r="O139" s="64"/>
      <c r="P139" s="61"/>
      <c r="Q139" s="64"/>
      <c r="R139" s="61"/>
      <c r="S139" s="64"/>
      <c r="T139" s="61"/>
      <c r="U139" s="64"/>
      <c r="V139" s="61"/>
      <c r="W139" s="64"/>
      <c r="X139" s="64"/>
      <c r="Y139" s="64"/>
      <c r="Z139" s="64"/>
      <c r="AA139" s="64"/>
      <c r="AB139" s="64"/>
      <c r="AC139" s="64"/>
      <c r="AD139" s="64"/>
      <c r="AG139" s="64"/>
      <c r="AH139" s="64"/>
      <c r="AK139" s="64"/>
      <c r="AL139" s="64"/>
    </row>
    <row r="140" spans="1:38" ht="12.75">
      <c r="A140" s="61"/>
      <c r="B140" s="61"/>
      <c r="C140" s="64"/>
      <c r="D140" s="61"/>
      <c r="E140" s="64"/>
      <c r="F140" s="61"/>
      <c r="G140" s="64"/>
      <c r="H140" s="61"/>
      <c r="I140" s="64"/>
      <c r="J140" s="61"/>
      <c r="K140" s="64"/>
      <c r="L140" s="61"/>
      <c r="M140" s="64"/>
      <c r="N140" s="61"/>
      <c r="O140" s="64"/>
      <c r="P140" s="61"/>
      <c r="Q140" s="64"/>
      <c r="R140" s="61"/>
      <c r="S140" s="64"/>
      <c r="T140" s="61"/>
      <c r="U140" s="64"/>
      <c r="V140" s="61"/>
      <c r="W140" s="64"/>
      <c r="X140" s="64"/>
      <c r="Y140" s="64"/>
      <c r="Z140" s="64"/>
      <c r="AA140" s="64"/>
      <c r="AB140" s="64"/>
      <c r="AC140" s="64"/>
      <c r="AD140" s="64"/>
      <c r="AG140" s="64"/>
      <c r="AH140" s="64"/>
      <c r="AK140" s="64"/>
      <c r="AL140" s="64"/>
    </row>
    <row r="141" spans="1:38" ht="12.75">
      <c r="A141" s="61"/>
      <c r="B141" s="61"/>
      <c r="C141" s="64"/>
      <c r="D141" s="61"/>
      <c r="E141" s="64"/>
      <c r="F141" s="61"/>
      <c r="G141" s="64"/>
      <c r="H141" s="61"/>
      <c r="I141" s="64"/>
      <c r="J141" s="61"/>
      <c r="K141" s="64"/>
      <c r="L141" s="61"/>
      <c r="M141" s="64"/>
      <c r="N141" s="61"/>
      <c r="O141" s="64"/>
      <c r="P141" s="61"/>
      <c r="Q141" s="64"/>
      <c r="R141" s="61"/>
      <c r="S141" s="64"/>
      <c r="T141" s="61"/>
      <c r="U141" s="64"/>
      <c r="V141" s="61"/>
      <c r="W141" s="64"/>
      <c r="X141" s="64"/>
      <c r="Y141" s="64"/>
      <c r="Z141" s="64"/>
      <c r="AA141" s="64"/>
      <c r="AB141" s="64"/>
      <c r="AC141" s="64"/>
      <c r="AD141" s="64"/>
      <c r="AG141" s="64"/>
      <c r="AH141" s="64"/>
      <c r="AK141" s="64"/>
      <c r="AL141" s="64"/>
    </row>
    <row r="142" spans="1:38" ht="12.75">
      <c r="A142" s="61"/>
      <c r="B142" s="61"/>
      <c r="C142" s="64"/>
      <c r="D142" s="61"/>
      <c r="E142" s="64"/>
      <c r="F142" s="61"/>
      <c r="G142" s="64"/>
      <c r="H142" s="61"/>
      <c r="I142" s="64"/>
      <c r="J142" s="61"/>
      <c r="K142" s="64"/>
      <c r="L142" s="61"/>
      <c r="M142" s="64"/>
      <c r="N142" s="61"/>
      <c r="O142" s="64"/>
      <c r="P142" s="61"/>
      <c r="Q142" s="64"/>
      <c r="R142" s="61"/>
      <c r="S142" s="64"/>
      <c r="T142" s="61"/>
      <c r="U142" s="64"/>
      <c r="V142" s="61"/>
      <c r="W142" s="64"/>
      <c r="X142" s="64"/>
      <c r="Y142" s="64"/>
      <c r="Z142" s="64"/>
      <c r="AA142" s="64"/>
      <c r="AB142" s="64"/>
      <c r="AC142" s="64"/>
      <c r="AD142" s="64"/>
      <c r="AG142" s="64"/>
      <c r="AH142" s="64"/>
      <c r="AK142" s="64"/>
      <c r="AL142" s="64"/>
    </row>
    <row r="143" spans="1:38" ht="12.75">
      <c r="A143" s="61"/>
      <c r="B143" s="61"/>
      <c r="C143" s="64"/>
      <c r="D143" s="61"/>
      <c r="E143" s="64"/>
      <c r="F143" s="61"/>
      <c r="G143" s="64"/>
      <c r="H143" s="61"/>
      <c r="I143" s="64"/>
      <c r="J143" s="61"/>
      <c r="K143" s="64"/>
      <c r="L143" s="61"/>
      <c r="M143" s="64"/>
      <c r="N143" s="61"/>
      <c r="O143" s="64"/>
      <c r="P143" s="61"/>
      <c r="Q143" s="64"/>
      <c r="R143" s="61"/>
      <c r="S143" s="64"/>
      <c r="T143" s="61"/>
      <c r="U143" s="64"/>
      <c r="V143" s="61"/>
      <c r="W143" s="64"/>
      <c r="X143" s="64"/>
      <c r="Y143" s="64"/>
      <c r="Z143" s="64"/>
      <c r="AA143" s="64"/>
      <c r="AB143" s="64"/>
      <c r="AC143" s="64"/>
      <c r="AD143" s="64"/>
      <c r="AG143" s="64"/>
      <c r="AH143" s="64"/>
      <c r="AK143" s="64"/>
      <c r="AL143" s="64"/>
    </row>
    <row r="144" spans="1:38" ht="12.75">
      <c r="A144" s="61"/>
      <c r="B144" s="61"/>
      <c r="C144" s="64"/>
      <c r="D144" s="61"/>
      <c r="E144" s="64"/>
      <c r="F144" s="61"/>
      <c r="G144" s="64"/>
      <c r="H144" s="61"/>
      <c r="I144" s="64"/>
      <c r="J144" s="61"/>
      <c r="K144" s="64"/>
      <c r="L144" s="61"/>
      <c r="M144" s="64"/>
      <c r="N144" s="61"/>
      <c r="O144" s="64"/>
      <c r="P144" s="61"/>
      <c r="Q144" s="64"/>
      <c r="R144" s="61"/>
      <c r="S144" s="64"/>
      <c r="T144" s="61"/>
      <c r="U144" s="64"/>
      <c r="V144" s="61"/>
      <c r="W144" s="64"/>
      <c r="X144" s="64"/>
      <c r="Y144" s="64"/>
      <c r="Z144" s="64"/>
      <c r="AA144" s="64"/>
      <c r="AB144" s="64"/>
      <c r="AC144" s="64"/>
      <c r="AD144" s="64"/>
      <c r="AG144" s="64"/>
      <c r="AH144" s="64"/>
      <c r="AK144" s="64"/>
      <c r="AL144" s="64"/>
    </row>
    <row r="145" spans="1:38" ht="12.75">
      <c r="A145" s="61"/>
      <c r="B145" s="61"/>
      <c r="C145" s="64"/>
      <c r="D145" s="61"/>
      <c r="E145" s="64"/>
      <c r="F145" s="61"/>
      <c r="G145" s="64"/>
      <c r="H145" s="61"/>
      <c r="I145" s="64"/>
      <c r="J145" s="61"/>
      <c r="K145" s="64"/>
      <c r="L145" s="61"/>
      <c r="M145" s="64"/>
      <c r="N145" s="61"/>
      <c r="O145" s="64"/>
      <c r="P145" s="61"/>
      <c r="Q145" s="64"/>
      <c r="R145" s="61"/>
      <c r="S145" s="64"/>
      <c r="T145" s="61"/>
      <c r="U145" s="64"/>
      <c r="V145" s="61"/>
      <c r="W145" s="64"/>
      <c r="X145" s="64"/>
      <c r="Y145" s="64"/>
      <c r="Z145" s="64"/>
      <c r="AA145" s="64"/>
      <c r="AB145" s="64"/>
      <c r="AC145" s="64"/>
      <c r="AD145" s="64"/>
      <c r="AG145" s="64"/>
      <c r="AH145" s="64"/>
      <c r="AK145" s="64"/>
      <c r="AL145" s="64"/>
    </row>
    <row r="146" spans="1:38" ht="12.75">
      <c r="A146" s="61"/>
      <c r="B146" s="61"/>
      <c r="C146" s="64"/>
      <c r="D146" s="61"/>
      <c r="E146" s="64"/>
      <c r="F146" s="61"/>
      <c r="G146" s="64"/>
      <c r="H146" s="61"/>
      <c r="I146" s="64"/>
      <c r="J146" s="61"/>
      <c r="K146" s="64"/>
      <c r="L146" s="61"/>
      <c r="N146" s="61"/>
      <c r="O146" s="64"/>
      <c r="P146" s="61"/>
      <c r="Q146" s="64"/>
      <c r="R146" s="61"/>
      <c r="S146" s="64"/>
      <c r="T146" s="61"/>
      <c r="U146" s="64"/>
      <c r="V146" s="61"/>
      <c r="W146" s="64"/>
      <c r="X146" s="64"/>
      <c r="Y146" s="64"/>
      <c r="Z146" s="64"/>
      <c r="AA146" s="64"/>
      <c r="AB146" s="64"/>
      <c r="AC146" s="64"/>
      <c r="AD146" s="64"/>
      <c r="AG146" s="64"/>
      <c r="AH146" s="64"/>
      <c r="AK146" s="64"/>
      <c r="AL146" s="64"/>
    </row>
    <row r="147" spans="1:38" ht="12.75">
      <c r="A147" s="61"/>
      <c r="B147" s="61"/>
      <c r="C147" s="64"/>
      <c r="D147" s="61"/>
      <c r="E147" s="64"/>
      <c r="F147" s="61"/>
      <c r="G147" s="64"/>
      <c r="H147" s="61"/>
      <c r="I147" s="64"/>
      <c r="J147" s="61"/>
      <c r="K147" s="64"/>
      <c r="L147" s="61"/>
      <c r="M147" s="64"/>
      <c r="N147" s="61"/>
      <c r="O147" s="64"/>
      <c r="P147" s="61"/>
      <c r="Q147" s="64"/>
      <c r="R147" s="61"/>
      <c r="S147" s="64"/>
      <c r="T147" s="61"/>
      <c r="U147" s="64"/>
      <c r="V147" s="61"/>
      <c r="W147" s="64"/>
      <c r="X147" s="64"/>
      <c r="Y147" s="64"/>
      <c r="Z147" s="64"/>
      <c r="AA147" s="64"/>
      <c r="AB147" s="64"/>
      <c r="AC147" s="64"/>
      <c r="AD147" s="64"/>
      <c r="AG147" s="64"/>
      <c r="AH147" s="64"/>
      <c r="AK147" s="64"/>
      <c r="AL147" s="64"/>
    </row>
    <row r="148" spans="1:38" ht="12.75">
      <c r="A148" s="61"/>
      <c r="B148" s="61"/>
      <c r="C148" s="64"/>
      <c r="D148" s="61"/>
      <c r="E148" s="64"/>
      <c r="F148" s="61"/>
      <c r="G148" s="64"/>
      <c r="H148" s="61"/>
      <c r="I148" s="64"/>
      <c r="J148" s="61"/>
      <c r="K148" s="64"/>
      <c r="L148" s="61"/>
      <c r="M148" s="64"/>
      <c r="N148" s="61"/>
      <c r="O148" s="64"/>
      <c r="P148" s="61"/>
      <c r="Q148" s="64"/>
      <c r="R148" s="61"/>
      <c r="S148" s="64"/>
      <c r="T148" s="61"/>
      <c r="U148" s="64"/>
      <c r="V148" s="61"/>
      <c r="W148" s="64"/>
      <c r="X148" s="64"/>
      <c r="Y148" s="64"/>
      <c r="Z148" s="64"/>
      <c r="AA148" s="64"/>
      <c r="AB148" s="64"/>
      <c r="AC148" s="64"/>
      <c r="AD148" s="64"/>
      <c r="AG148" s="64"/>
      <c r="AH148" s="64"/>
      <c r="AK148" s="64"/>
      <c r="AL148" s="64"/>
    </row>
    <row r="149" spans="1:38" ht="12.75">
      <c r="A149" s="61"/>
      <c r="B149" s="61"/>
      <c r="C149" s="64"/>
      <c r="D149" s="61"/>
      <c r="E149" s="64"/>
      <c r="F149" s="61"/>
      <c r="G149" s="64"/>
      <c r="H149" s="61"/>
      <c r="I149" s="64"/>
      <c r="J149" s="61"/>
      <c r="K149" s="64"/>
      <c r="L149" s="61"/>
      <c r="M149" s="64"/>
      <c r="N149" s="61"/>
      <c r="O149" s="64"/>
      <c r="P149" s="61"/>
      <c r="Q149" s="64"/>
      <c r="R149" s="61"/>
      <c r="S149" s="64"/>
      <c r="T149" s="61"/>
      <c r="U149" s="64"/>
      <c r="V149" s="61"/>
      <c r="W149" s="64"/>
      <c r="X149" s="64"/>
      <c r="Y149" s="64"/>
      <c r="Z149" s="64"/>
      <c r="AA149" s="64"/>
      <c r="AB149" s="64"/>
      <c r="AC149" s="64"/>
      <c r="AD149" s="64"/>
      <c r="AG149" s="64"/>
      <c r="AH149" s="64"/>
      <c r="AK149" s="64"/>
      <c r="AL149" s="64"/>
    </row>
    <row r="150" spans="1:38" ht="12.75">
      <c r="A150" s="61"/>
      <c r="B150" s="61"/>
      <c r="C150" s="64"/>
      <c r="D150" s="61"/>
      <c r="E150" s="64"/>
      <c r="F150" s="61"/>
      <c r="G150" s="64"/>
      <c r="H150" s="61"/>
      <c r="I150" s="64"/>
      <c r="J150" s="61"/>
      <c r="K150" s="64"/>
      <c r="L150" s="61"/>
      <c r="M150" s="64"/>
      <c r="N150" s="61"/>
      <c r="O150" s="64"/>
      <c r="P150" s="61"/>
      <c r="Q150" s="64"/>
      <c r="R150" s="61"/>
      <c r="S150" s="64"/>
      <c r="T150" s="61"/>
      <c r="U150" s="64"/>
      <c r="V150" s="61"/>
      <c r="W150" s="64"/>
      <c r="X150" s="64"/>
      <c r="Y150" s="64"/>
      <c r="Z150" s="64"/>
      <c r="AA150" s="64"/>
      <c r="AB150" s="64"/>
      <c r="AC150" s="64"/>
      <c r="AD150" s="64"/>
      <c r="AG150" s="64"/>
      <c r="AH150" s="64"/>
      <c r="AI150" s="61"/>
      <c r="AJ150" s="61"/>
      <c r="AK150" s="64"/>
      <c r="AL150" s="64"/>
    </row>
    <row r="151" spans="1:38" ht="12.75">
      <c r="A151" s="61"/>
      <c r="B151" s="61"/>
      <c r="C151" s="64"/>
      <c r="D151" s="61"/>
      <c r="E151" s="64"/>
      <c r="F151" s="61"/>
      <c r="G151" s="64"/>
      <c r="H151" s="61"/>
      <c r="I151" s="64"/>
      <c r="J151" s="61"/>
      <c r="K151" s="64"/>
      <c r="L151" s="61"/>
      <c r="M151" s="64"/>
      <c r="N151" s="61"/>
      <c r="O151" s="64"/>
      <c r="P151" s="61"/>
      <c r="Q151" s="64"/>
      <c r="R151" s="61"/>
      <c r="S151" s="64"/>
      <c r="T151" s="61"/>
      <c r="U151" s="64"/>
      <c r="V151" s="61"/>
      <c r="W151" s="64"/>
      <c r="X151" s="64"/>
      <c r="Y151" s="64"/>
      <c r="Z151" s="64"/>
      <c r="AA151" s="64"/>
      <c r="AB151" s="64"/>
      <c r="AC151" s="64"/>
      <c r="AD151" s="64"/>
      <c r="AG151" s="64"/>
      <c r="AH151" s="64"/>
      <c r="AK151" s="64"/>
      <c r="AL151" s="64"/>
    </row>
    <row r="152" spans="1:38" ht="12.75">
      <c r="A152" s="61"/>
      <c r="B152" s="61"/>
      <c r="C152" s="64"/>
      <c r="D152" s="61"/>
      <c r="E152" s="64"/>
      <c r="F152" s="61"/>
      <c r="G152" s="64"/>
      <c r="H152" s="61"/>
      <c r="I152" s="64"/>
      <c r="J152" s="61"/>
      <c r="K152" s="64"/>
      <c r="L152" s="61"/>
      <c r="M152" s="64"/>
      <c r="N152" s="61"/>
      <c r="O152" s="64"/>
      <c r="P152" s="61"/>
      <c r="Q152" s="64"/>
      <c r="R152" s="61"/>
      <c r="S152" s="64"/>
      <c r="T152" s="61"/>
      <c r="U152" s="64"/>
      <c r="V152" s="61"/>
      <c r="W152" s="64"/>
      <c r="X152" s="64"/>
      <c r="Y152" s="64"/>
      <c r="Z152" s="64"/>
      <c r="AA152" s="64"/>
      <c r="AB152" s="64"/>
      <c r="AC152" s="64"/>
      <c r="AD152" s="64"/>
      <c r="AG152" s="64"/>
      <c r="AH152" s="64"/>
      <c r="AK152" s="64"/>
      <c r="AL152" s="64"/>
    </row>
    <row r="153" spans="1:38" ht="12.75">
      <c r="A153" s="61"/>
      <c r="B153" s="61"/>
      <c r="C153" s="64"/>
      <c r="D153" s="61"/>
      <c r="E153" s="64"/>
      <c r="F153" s="61"/>
      <c r="G153" s="64"/>
      <c r="H153" s="61"/>
      <c r="I153" s="64"/>
      <c r="J153" s="61"/>
      <c r="K153" s="64"/>
      <c r="L153" s="61"/>
      <c r="M153" s="64"/>
      <c r="N153" s="61"/>
      <c r="O153" s="64"/>
      <c r="P153" s="61"/>
      <c r="Q153" s="64"/>
      <c r="R153" s="61"/>
      <c r="S153" s="64"/>
      <c r="T153" s="61"/>
      <c r="U153" s="64"/>
      <c r="V153" s="61"/>
      <c r="W153" s="64"/>
      <c r="X153" s="64"/>
      <c r="Y153" s="64"/>
      <c r="Z153" s="64"/>
      <c r="AA153" s="64"/>
      <c r="AB153" s="64"/>
      <c r="AC153" s="64"/>
      <c r="AD153" s="64"/>
      <c r="AG153" s="64"/>
      <c r="AH153" s="64"/>
      <c r="AK153" s="64"/>
      <c r="AL153" s="64"/>
    </row>
    <row r="154" spans="1:38" ht="12.75">
      <c r="A154" s="61"/>
      <c r="B154" s="61"/>
      <c r="C154" s="64"/>
      <c r="D154" s="61"/>
      <c r="E154" s="64"/>
      <c r="F154" s="61"/>
      <c r="G154" s="64"/>
      <c r="H154" s="61"/>
      <c r="I154" s="64"/>
      <c r="J154" s="61"/>
      <c r="K154" s="64"/>
      <c r="L154" s="61"/>
      <c r="M154" s="64"/>
      <c r="N154" s="61"/>
      <c r="O154" s="64"/>
      <c r="P154" s="61"/>
      <c r="Q154" s="64"/>
      <c r="R154" s="61"/>
      <c r="S154" s="64"/>
      <c r="T154" s="61"/>
      <c r="U154" s="64"/>
      <c r="V154" s="61"/>
      <c r="W154" s="64"/>
      <c r="X154" s="64"/>
      <c r="Y154" s="64"/>
      <c r="Z154" s="64"/>
      <c r="AA154" s="64"/>
      <c r="AB154" s="64"/>
      <c r="AC154" s="64"/>
      <c r="AD154" s="64"/>
      <c r="AG154" s="64"/>
      <c r="AH154" s="64"/>
      <c r="AK154" s="64"/>
      <c r="AL154" s="64"/>
    </row>
    <row r="155" spans="1:38" ht="12.75">
      <c r="A155" s="61"/>
      <c r="B155" s="61"/>
      <c r="C155" s="64"/>
      <c r="D155" s="61"/>
      <c r="E155" s="64"/>
      <c r="F155" s="61"/>
      <c r="G155" s="64"/>
      <c r="H155" s="61"/>
      <c r="I155" s="64"/>
      <c r="J155" s="61"/>
      <c r="K155" s="64"/>
      <c r="L155" s="61"/>
      <c r="M155" s="64"/>
      <c r="N155" s="61"/>
      <c r="O155" s="64"/>
      <c r="P155" s="61"/>
      <c r="Q155" s="64"/>
      <c r="R155" s="61"/>
      <c r="S155" s="64"/>
      <c r="T155" s="61"/>
      <c r="U155" s="64"/>
      <c r="V155" s="61"/>
      <c r="W155" s="64"/>
      <c r="X155" s="64"/>
      <c r="Y155" s="64"/>
      <c r="Z155" s="64"/>
      <c r="AA155" s="64"/>
      <c r="AB155" s="64"/>
      <c r="AC155" s="64"/>
      <c r="AD155" s="64"/>
      <c r="AG155" s="64"/>
      <c r="AH155" s="64"/>
      <c r="AK155" s="64"/>
      <c r="AL155" s="64"/>
    </row>
    <row r="156" spans="1:38" ht="12.75">
      <c r="A156" s="61"/>
      <c r="B156" s="61"/>
      <c r="C156" s="64"/>
      <c r="D156" s="61"/>
      <c r="E156" s="64"/>
      <c r="F156" s="61"/>
      <c r="G156" s="64"/>
      <c r="H156" s="61"/>
      <c r="I156" s="64"/>
      <c r="J156" s="61"/>
      <c r="K156" s="64"/>
      <c r="L156" s="61"/>
      <c r="M156" s="64"/>
      <c r="N156" s="61"/>
      <c r="O156" s="64"/>
      <c r="P156" s="61"/>
      <c r="Q156" s="64"/>
      <c r="R156" s="61"/>
      <c r="S156" s="64"/>
      <c r="T156" s="61"/>
      <c r="U156" s="64"/>
      <c r="V156" s="61"/>
      <c r="W156" s="64"/>
      <c r="X156" s="64"/>
      <c r="Y156" s="64"/>
      <c r="Z156" s="64"/>
      <c r="AA156" s="64"/>
      <c r="AB156" s="64"/>
      <c r="AC156" s="64"/>
      <c r="AD156" s="64"/>
      <c r="AG156" s="64"/>
      <c r="AH156" s="64"/>
      <c r="AK156" s="64"/>
      <c r="AL156" s="64"/>
    </row>
    <row r="157" spans="1:38" ht="12.75">
      <c r="A157" s="61"/>
      <c r="B157" s="61"/>
      <c r="C157" s="64"/>
      <c r="D157" s="61"/>
      <c r="E157" s="64"/>
      <c r="F157" s="61"/>
      <c r="G157" s="64"/>
      <c r="H157" s="61"/>
      <c r="I157" s="64"/>
      <c r="J157" s="61"/>
      <c r="K157" s="64"/>
      <c r="L157" s="61"/>
      <c r="M157" s="64"/>
      <c r="N157" s="61"/>
      <c r="O157" s="64"/>
      <c r="P157" s="61"/>
      <c r="Q157" s="64"/>
      <c r="R157" s="61"/>
      <c r="S157" s="64"/>
      <c r="T157" s="61"/>
      <c r="U157" s="64"/>
      <c r="V157" s="61"/>
      <c r="W157" s="64"/>
      <c r="X157" s="64"/>
      <c r="Y157" s="64"/>
      <c r="Z157" s="64"/>
      <c r="AA157" s="64"/>
      <c r="AB157" s="64"/>
      <c r="AC157" s="64"/>
      <c r="AD157" s="64"/>
      <c r="AG157" s="64"/>
      <c r="AH157" s="64"/>
      <c r="AK157" s="64"/>
      <c r="AL157" s="64"/>
    </row>
    <row r="158" spans="1:38" ht="12.75">
      <c r="A158" s="61"/>
      <c r="B158" s="61"/>
      <c r="C158" s="64"/>
      <c r="D158" s="61"/>
      <c r="E158" s="64"/>
      <c r="F158" s="61"/>
      <c r="G158" s="64"/>
      <c r="H158" s="61"/>
      <c r="I158" s="64"/>
      <c r="J158" s="61"/>
      <c r="K158" s="64"/>
      <c r="L158" s="61"/>
      <c r="M158" s="64"/>
      <c r="N158" s="61"/>
      <c r="O158" s="64"/>
      <c r="P158" s="61"/>
      <c r="Q158" s="64"/>
      <c r="R158" s="61"/>
      <c r="S158" s="64"/>
      <c r="T158" s="61"/>
      <c r="U158" s="64"/>
      <c r="V158" s="61"/>
      <c r="W158" s="64"/>
      <c r="X158" s="64"/>
      <c r="Y158" s="64"/>
      <c r="Z158" s="64"/>
      <c r="AA158" s="64"/>
      <c r="AB158" s="64"/>
      <c r="AC158" s="64"/>
      <c r="AD158" s="64"/>
      <c r="AG158" s="64"/>
      <c r="AH158" s="64"/>
      <c r="AK158" s="64"/>
      <c r="AL158" s="64"/>
    </row>
    <row r="159" spans="1:38" ht="12.75">
      <c r="A159" s="61"/>
      <c r="B159" s="61"/>
      <c r="C159" s="64"/>
      <c r="D159" s="61"/>
      <c r="E159" s="64"/>
      <c r="F159" s="61"/>
      <c r="G159" s="64"/>
      <c r="H159" s="61"/>
      <c r="I159" s="64"/>
      <c r="J159" s="61"/>
      <c r="K159" s="64"/>
      <c r="L159" s="61"/>
      <c r="M159" s="64"/>
      <c r="N159" s="61"/>
      <c r="O159" s="64"/>
      <c r="P159" s="61"/>
      <c r="Q159" s="64"/>
      <c r="R159" s="61"/>
      <c r="S159" s="64"/>
      <c r="T159" s="61"/>
      <c r="U159" s="64"/>
      <c r="V159" s="61"/>
      <c r="W159" s="64"/>
      <c r="X159" s="64"/>
      <c r="Y159" s="64"/>
      <c r="Z159" s="64"/>
      <c r="AA159" s="64"/>
      <c r="AB159" s="64"/>
      <c r="AC159" s="64"/>
      <c r="AD159" s="64"/>
      <c r="AE159" s="61"/>
      <c r="AF159" s="61"/>
      <c r="AG159" s="64"/>
      <c r="AH159" s="64"/>
      <c r="AI159" s="61"/>
      <c r="AJ159" s="61"/>
      <c r="AK159" s="64"/>
      <c r="AL159" s="64"/>
    </row>
    <row r="160" spans="1:38" ht="12.75">
      <c r="A160" s="61"/>
      <c r="B160" s="61"/>
      <c r="C160" s="64"/>
      <c r="D160" s="61"/>
      <c r="E160" s="64"/>
      <c r="F160" s="61"/>
      <c r="G160" s="64"/>
      <c r="H160" s="61"/>
      <c r="I160" s="64"/>
      <c r="J160" s="61"/>
      <c r="K160" s="64"/>
      <c r="L160" s="61"/>
      <c r="M160" s="64"/>
      <c r="N160" s="61"/>
      <c r="O160" s="64"/>
      <c r="P160" s="61"/>
      <c r="Q160" s="64"/>
      <c r="R160" s="61"/>
      <c r="S160" s="64"/>
      <c r="T160" s="61"/>
      <c r="U160" s="64"/>
      <c r="V160" s="61"/>
      <c r="W160" s="64"/>
      <c r="X160" s="64"/>
      <c r="Y160" s="64"/>
      <c r="Z160" s="64"/>
      <c r="AA160" s="64"/>
      <c r="AB160" s="64"/>
      <c r="AC160" s="64"/>
      <c r="AD160" s="64"/>
      <c r="AG160" s="64"/>
      <c r="AH160" s="64"/>
      <c r="AK160" s="64"/>
      <c r="AL160" s="64"/>
    </row>
    <row r="161" spans="1:38" ht="12.75">
      <c r="A161" s="61"/>
      <c r="B161" s="61"/>
      <c r="C161" s="64"/>
      <c r="D161" s="61"/>
      <c r="E161" s="64"/>
      <c r="F161" s="61"/>
      <c r="G161" s="64"/>
      <c r="H161" s="61"/>
      <c r="I161" s="64"/>
      <c r="J161" s="61"/>
      <c r="K161" s="64"/>
      <c r="L161" s="61"/>
      <c r="M161" s="64"/>
      <c r="N161" s="61"/>
      <c r="O161" s="64"/>
      <c r="P161" s="61"/>
      <c r="Q161" s="64"/>
      <c r="R161" s="61"/>
      <c r="S161" s="64"/>
      <c r="T161" s="61"/>
      <c r="U161" s="64"/>
      <c r="V161" s="61"/>
      <c r="W161" s="64"/>
      <c r="X161" s="64"/>
      <c r="Y161" s="64"/>
      <c r="Z161" s="64"/>
      <c r="AA161" s="64"/>
      <c r="AB161" s="64"/>
      <c r="AC161" s="64"/>
      <c r="AD161" s="64"/>
      <c r="AG161" s="64"/>
      <c r="AH161" s="64"/>
      <c r="AK161" s="64"/>
      <c r="AL161" s="64"/>
    </row>
    <row r="162" spans="1:38" ht="12.75">
      <c r="A162" s="61"/>
      <c r="B162" s="61"/>
      <c r="C162" s="64"/>
      <c r="D162" s="61"/>
      <c r="E162" s="64"/>
      <c r="F162" s="61"/>
      <c r="G162" s="64"/>
      <c r="H162" s="61"/>
      <c r="I162" s="64"/>
      <c r="J162" s="61"/>
      <c r="K162" s="64"/>
      <c r="L162" s="61"/>
      <c r="M162" s="64"/>
      <c r="N162" s="61"/>
      <c r="O162" s="64"/>
      <c r="P162" s="61"/>
      <c r="Q162" s="64"/>
      <c r="R162" s="61"/>
      <c r="S162" s="64"/>
      <c r="T162" s="61"/>
      <c r="U162" s="64"/>
      <c r="V162" s="61"/>
      <c r="W162" s="64"/>
      <c r="X162" s="64"/>
      <c r="Y162" s="64"/>
      <c r="Z162" s="64"/>
      <c r="AA162" s="64"/>
      <c r="AB162" s="64"/>
      <c r="AC162" s="64"/>
      <c r="AD162" s="64"/>
      <c r="AG162" s="64"/>
      <c r="AH162" s="64"/>
      <c r="AK162" s="64"/>
      <c r="AL162" s="64"/>
    </row>
    <row r="163" spans="1:38" ht="12.75">
      <c r="A163" s="61"/>
      <c r="B163" s="61"/>
      <c r="C163" s="64"/>
      <c r="D163" s="61"/>
      <c r="E163" s="64"/>
      <c r="F163" s="61"/>
      <c r="G163" s="64"/>
      <c r="H163" s="61"/>
      <c r="I163" s="64"/>
      <c r="J163" s="61"/>
      <c r="K163" s="64"/>
      <c r="L163" s="61"/>
      <c r="M163" s="64"/>
      <c r="N163" s="61"/>
      <c r="O163" s="64"/>
      <c r="P163" s="61"/>
      <c r="Q163" s="64"/>
      <c r="R163" s="61"/>
      <c r="S163" s="64"/>
      <c r="T163" s="61"/>
      <c r="U163" s="64"/>
      <c r="V163" s="61"/>
      <c r="W163" s="64"/>
      <c r="X163" s="64"/>
      <c r="Y163" s="64"/>
      <c r="Z163" s="64"/>
      <c r="AA163" s="64"/>
      <c r="AB163" s="64"/>
      <c r="AC163" s="64"/>
      <c r="AD163" s="64"/>
      <c r="AG163" s="64"/>
      <c r="AH163" s="64"/>
      <c r="AI163" s="61"/>
      <c r="AJ163" s="61"/>
      <c r="AK163" s="64"/>
      <c r="AL163" s="64"/>
    </row>
    <row r="164" spans="1:38" ht="12.75">
      <c r="A164" s="61"/>
      <c r="B164" s="61"/>
      <c r="C164" s="64"/>
      <c r="D164" s="61"/>
      <c r="E164" s="64"/>
      <c r="F164" s="61"/>
      <c r="G164" s="64"/>
      <c r="H164" s="61"/>
      <c r="I164" s="64"/>
      <c r="J164" s="61"/>
      <c r="K164" s="64"/>
      <c r="L164" s="61"/>
      <c r="M164" s="64"/>
      <c r="N164" s="61"/>
      <c r="O164" s="64"/>
      <c r="P164" s="61"/>
      <c r="Q164" s="64"/>
      <c r="R164" s="61"/>
      <c r="S164" s="64"/>
      <c r="T164" s="61"/>
      <c r="U164" s="64"/>
      <c r="V164" s="61"/>
      <c r="W164" s="64"/>
      <c r="X164" s="64"/>
      <c r="Y164" s="64"/>
      <c r="Z164" s="64"/>
      <c r="AA164" s="64"/>
      <c r="AB164" s="64"/>
      <c r="AC164" s="64"/>
      <c r="AD164" s="64"/>
      <c r="AG164" s="64"/>
      <c r="AH164" s="64"/>
      <c r="AK164" s="64"/>
      <c r="AL164" s="64"/>
    </row>
    <row r="165" spans="1:38" ht="12.75">
      <c r="A165" s="61"/>
      <c r="B165" s="61"/>
      <c r="C165" s="64"/>
      <c r="D165" s="61"/>
      <c r="E165" s="64"/>
      <c r="F165" s="61"/>
      <c r="G165" s="64"/>
      <c r="H165" s="61"/>
      <c r="I165" s="64"/>
      <c r="J165" s="61"/>
      <c r="K165" s="64"/>
      <c r="L165" s="61"/>
      <c r="M165" s="64"/>
      <c r="N165" s="61"/>
      <c r="O165" s="64"/>
      <c r="P165" s="61"/>
      <c r="Q165" s="64"/>
      <c r="R165" s="61"/>
      <c r="S165" s="64"/>
      <c r="T165" s="61"/>
      <c r="U165" s="64"/>
      <c r="V165" s="61"/>
      <c r="W165" s="64"/>
      <c r="X165" s="64"/>
      <c r="Y165" s="64"/>
      <c r="Z165" s="64"/>
      <c r="AA165" s="64"/>
      <c r="AB165" s="64"/>
      <c r="AC165" s="64"/>
      <c r="AD165" s="64"/>
      <c r="AG165" s="64"/>
      <c r="AH165" s="64"/>
      <c r="AK165" s="64"/>
      <c r="AL165" s="64"/>
    </row>
    <row r="166" spans="1:38" ht="12.75">
      <c r="A166" s="61"/>
      <c r="B166" s="61"/>
      <c r="C166" s="64"/>
      <c r="D166" s="61"/>
      <c r="E166" s="64"/>
      <c r="F166" s="61"/>
      <c r="G166" s="64"/>
      <c r="H166" s="61"/>
      <c r="I166" s="64"/>
      <c r="J166" s="61"/>
      <c r="K166" s="64"/>
      <c r="L166" s="61"/>
      <c r="M166" s="64"/>
      <c r="N166" s="61"/>
      <c r="O166" s="64"/>
      <c r="P166" s="61"/>
      <c r="Q166" s="64"/>
      <c r="R166" s="61"/>
      <c r="S166" s="64"/>
      <c r="T166" s="61"/>
      <c r="U166" s="64"/>
      <c r="V166" s="61"/>
      <c r="W166" s="64"/>
      <c r="X166" s="64"/>
      <c r="Y166" s="64"/>
      <c r="Z166" s="64"/>
      <c r="AA166" s="64"/>
      <c r="AB166" s="64"/>
      <c r="AC166" s="64"/>
      <c r="AD166" s="64"/>
      <c r="AE166" s="61"/>
      <c r="AF166" s="61"/>
      <c r="AG166" s="64"/>
      <c r="AH166" s="64"/>
      <c r="AI166" s="61"/>
      <c r="AJ166" s="61"/>
      <c r="AK166" s="64"/>
      <c r="AL166" s="64"/>
    </row>
    <row r="167" spans="1:38" ht="12.75">
      <c r="A167" s="61"/>
      <c r="B167" s="61"/>
      <c r="C167" s="64"/>
      <c r="D167" s="61"/>
      <c r="E167" s="64"/>
      <c r="F167" s="61"/>
      <c r="G167" s="64"/>
      <c r="H167" s="61"/>
      <c r="I167" s="64"/>
      <c r="J167" s="61"/>
      <c r="K167" s="64"/>
      <c r="L167" s="61"/>
      <c r="M167" s="64"/>
      <c r="N167" s="61"/>
      <c r="O167" s="64"/>
      <c r="P167" s="61"/>
      <c r="Q167" s="64"/>
      <c r="R167" s="61"/>
      <c r="S167" s="64"/>
      <c r="T167" s="61"/>
      <c r="U167" s="64"/>
      <c r="V167" s="61"/>
      <c r="W167" s="64"/>
      <c r="X167" s="64"/>
      <c r="Y167" s="64"/>
      <c r="Z167" s="64"/>
      <c r="AA167" s="64"/>
      <c r="AB167" s="64"/>
      <c r="AC167" s="64"/>
      <c r="AD167" s="64"/>
      <c r="AG167" s="64"/>
      <c r="AH167" s="64"/>
      <c r="AK167" s="64"/>
      <c r="AL167" s="64"/>
    </row>
    <row r="168" spans="1:38" ht="12.75">
      <c r="A168" s="61"/>
      <c r="B168" s="61"/>
      <c r="C168" s="64"/>
      <c r="D168" s="61"/>
      <c r="E168" s="64"/>
      <c r="F168" s="61"/>
      <c r="G168" s="64"/>
      <c r="H168" s="61"/>
      <c r="I168" s="64"/>
      <c r="J168" s="61"/>
      <c r="K168" s="64"/>
      <c r="L168" s="61"/>
      <c r="M168" s="64"/>
      <c r="N168" s="61"/>
      <c r="O168" s="64"/>
      <c r="P168" s="61"/>
      <c r="Q168" s="64"/>
      <c r="R168" s="61"/>
      <c r="S168" s="64"/>
      <c r="T168" s="61"/>
      <c r="U168" s="64"/>
      <c r="V168" s="61"/>
      <c r="W168" s="64"/>
      <c r="X168" s="64"/>
      <c r="Y168" s="64"/>
      <c r="Z168" s="64"/>
      <c r="AA168" s="64"/>
      <c r="AB168" s="64"/>
      <c r="AC168" s="64"/>
      <c r="AD168" s="64"/>
      <c r="AG168" s="64"/>
      <c r="AH168" s="64"/>
      <c r="AK168" s="64"/>
      <c r="AL168" s="64"/>
    </row>
    <row r="169" spans="1:38" ht="12.75">
      <c r="A169" s="61"/>
      <c r="B169" s="61"/>
      <c r="C169" s="64"/>
      <c r="D169" s="61"/>
      <c r="E169" s="64"/>
      <c r="F169" s="61"/>
      <c r="G169" s="64"/>
      <c r="H169" s="61"/>
      <c r="I169" s="64"/>
      <c r="J169" s="61"/>
      <c r="K169" s="64"/>
      <c r="L169" s="61"/>
      <c r="M169" s="64"/>
      <c r="N169" s="61"/>
      <c r="O169" s="64"/>
      <c r="P169" s="61"/>
      <c r="Q169" s="64"/>
      <c r="R169" s="61"/>
      <c r="S169" s="64"/>
      <c r="T169" s="61"/>
      <c r="U169" s="64"/>
      <c r="V169" s="61"/>
      <c r="W169" s="64"/>
      <c r="X169" s="64"/>
      <c r="Y169" s="64"/>
      <c r="Z169" s="64"/>
      <c r="AA169" s="64"/>
      <c r="AB169" s="64"/>
      <c r="AC169" s="64"/>
      <c r="AD169" s="64"/>
      <c r="AG169" s="64"/>
      <c r="AH169" s="64"/>
      <c r="AK169" s="64"/>
      <c r="AL169" s="64"/>
    </row>
    <row r="170" spans="1:38" ht="12.75">
      <c r="A170" s="61"/>
      <c r="B170" s="61"/>
      <c r="C170" s="64"/>
      <c r="D170" s="61"/>
      <c r="E170" s="64"/>
      <c r="F170" s="61"/>
      <c r="G170" s="64"/>
      <c r="H170" s="61"/>
      <c r="I170" s="64"/>
      <c r="J170" s="61"/>
      <c r="K170" s="64"/>
      <c r="L170" s="61"/>
      <c r="M170" s="64"/>
      <c r="N170" s="61"/>
      <c r="O170" s="64"/>
      <c r="P170" s="61"/>
      <c r="Q170" s="64"/>
      <c r="R170" s="61"/>
      <c r="S170" s="64"/>
      <c r="T170" s="61"/>
      <c r="U170" s="64"/>
      <c r="V170" s="61"/>
      <c r="W170" s="64"/>
      <c r="X170" s="64"/>
      <c r="Y170" s="64"/>
      <c r="Z170" s="64"/>
      <c r="AA170" s="64"/>
      <c r="AB170" s="64"/>
      <c r="AC170" s="64"/>
      <c r="AD170" s="64"/>
      <c r="AE170" s="61"/>
      <c r="AF170" s="61"/>
      <c r="AG170" s="64"/>
      <c r="AH170" s="64"/>
      <c r="AK170" s="64"/>
      <c r="AL170" s="64"/>
    </row>
    <row r="171" spans="1:38" ht="12.75">
      <c r="A171" s="61"/>
      <c r="B171" s="61"/>
      <c r="C171" s="64"/>
      <c r="D171" s="61"/>
      <c r="E171" s="64"/>
      <c r="F171" s="61"/>
      <c r="G171" s="64"/>
      <c r="H171" s="61"/>
      <c r="I171" s="64"/>
      <c r="J171" s="61"/>
      <c r="K171" s="64"/>
      <c r="L171" s="61"/>
      <c r="M171" s="64"/>
      <c r="N171" s="61"/>
      <c r="O171" s="64"/>
      <c r="P171" s="61"/>
      <c r="Q171" s="64"/>
      <c r="R171" s="61"/>
      <c r="S171" s="64"/>
      <c r="T171" s="61"/>
      <c r="U171" s="64"/>
      <c r="V171" s="61"/>
      <c r="W171" s="64"/>
      <c r="X171" s="64"/>
      <c r="Y171" s="64"/>
      <c r="Z171" s="64"/>
      <c r="AA171" s="64"/>
      <c r="AB171" s="64"/>
      <c r="AC171" s="64"/>
      <c r="AD171" s="64"/>
      <c r="AG171" s="64"/>
      <c r="AH171" s="64"/>
      <c r="AK171" s="64"/>
      <c r="AL171" s="64"/>
    </row>
    <row r="172" spans="1:38" ht="12.75">
      <c r="A172" s="61"/>
      <c r="B172" s="61"/>
      <c r="C172" s="64"/>
      <c r="D172" s="61"/>
      <c r="E172" s="64"/>
      <c r="F172" s="61"/>
      <c r="G172" s="64"/>
      <c r="H172" s="61"/>
      <c r="I172" s="64"/>
      <c r="J172" s="61"/>
      <c r="K172" s="64"/>
      <c r="L172" s="61"/>
      <c r="M172" s="64"/>
      <c r="N172" s="61"/>
      <c r="O172" s="64"/>
      <c r="P172" s="61"/>
      <c r="Q172" s="64"/>
      <c r="R172" s="61"/>
      <c r="S172" s="64"/>
      <c r="T172" s="61"/>
      <c r="U172" s="64"/>
      <c r="V172" s="61"/>
      <c r="W172" s="64"/>
      <c r="X172" s="64"/>
      <c r="Y172" s="64"/>
      <c r="Z172" s="64"/>
      <c r="AA172" s="64"/>
      <c r="AB172" s="64"/>
      <c r="AC172" s="64"/>
      <c r="AD172" s="64"/>
      <c r="AG172" s="64"/>
      <c r="AH172" s="64"/>
      <c r="AK172" s="64"/>
      <c r="AL172" s="64"/>
    </row>
    <row r="173" spans="1:38" ht="12.75">
      <c r="A173" s="61"/>
      <c r="B173" s="61"/>
      <c r="C173" s="64"/>
      <c r="D173" s="61"/>
      <c r="E173" s="64"/>
      <c r="F173" s="61"/>
      <c r="G173" s="64"/>
      <c r="H173" s="61"/>
      <c r="I173" s="64"/>
      <c r="J173" s="61"/>
      <c r="K173" s="64"/>
      <c r="L173" s="61"/>
      <c r="M173" s="64"/>
      <c r="N173" s="61"/>
      <c r="O173" s="64"/>
      <c r="P173" s="61"/>
      <c r="Q173" s="64"/>
      <c r="R173" s="61"/>
      <c r="S173" s="64"/>
      <c r="T173" s="61"/>
      <c r="U173" s="64"/>
      <c r="V173" s="61"/>
      <c r="W173" s="64"/>
      <c r="X173" s="64"/>
      <c r="Y173" s="64"/>
      <c r="Z173" s="64"/>
      <c r="AA173" s="64"/>
      <c r="AB173" s="64"/>
      <c r="AC173" s="64"/>
      <c r="AD173" s="64"/>
      <c r="AG173" s="64"/>
      <c r="AH173" s="64"/>
      <c r="AI173" s="61"/>
      <c r="AJ173" s="61"/>
      <c r="AK173" s="64"/>
      <c r="AL173" s="64"/>
    </row>
    <row r="174" spans="1:38" ht="12.75">
      <c r="A174" s="61"/>
      <c r="B174" s="61"/>
      <c r="C174" s="64"/>
      <c r="D174" s="61"/>
      <c r="E174" s="64"/>
      <c r="F174" s="61"/>
      <c r="G174" s="64"/>
      <c r="H174" s="61"/>
      <c r="I174" s="64"/>
      <c r="J174" s="61"/>
      <c r="K174" s="64"/>
      <c r="L174" s="61"/>
      <c r="M174" s="64"/>
      <c r="N174" s="61"/>
      <c r="O174" s="64"/>
      <c r="P174" s="61"/>
      <c r="Q174" s="64"/>
      <c r="R174" s="61"/>
      <c r="S174" s="64"/>
      <c r="T174" s="61"/>
      <c r="U174" s="64"/>
      <c r="V174" s="61"/>
      <c r="W174" s="64"/>
      <c r="X174" s="64"/>
      <c r="Y174" s="64"/>
      <c r="Z174" s="64"/>
      <c r="AA174" s="64"/>
      <c r="AB174" s="64"/>
      <c r="AC174" s="64"/>
      <c r="AD174" s="64"/>
      <c r="AG174" s="64"/>
      <c r="AH174" s="64"/>
      <c r="AI174" s="61"/>
      <c r="AJ174" s="61"/>
      <c r="AK174" s="64"/>
      <c r="AL174" s="64"/>
    </row>
    <row r="175" spans="1:38" ht="12.75">
      <c r="A175" s="61"/>
      <c r="B175" s="61"/>
      <c r="C175" s="64"/>
      <c r="D175" s="61"/>
      <c r="E175" s="64"/>
      <c r="F175" s="61"/>
      <c r="G175" s="64"/>
      <c r="H175" s="61"/>
      <c r="I175" s="64"/>
      <c r="J175" s="61"/>
      <c r="K175" s="64"/>
      <c r="L175" s="61"/>
      <c r="M175" s="64"/>
      <c r="N175" s="61"/>
      <c r="O175" s="64"/>
      <c r="P175" s="61"/>
      <c r="Q175" s="64"/>
      <c r="R175" s="61"/>
      <c r="S175" s="64"/>
      <c r="T175" s="61"/>
      <c r="U175" s="64"/>
      <c r="V175" s="61"/>
      <c r="W175" s="64"/>
      <c r="X175" s="64"/>
      <c r="Y175" s="64"/>
      <c r="Z175" s="64"/>
      <c r="AA175" s="64"/>
      <c r="AB175" s="64"/>
      <c r="AC175" s="64"/>
      <c r="AD175" s="64"/>
      <c r="AG175" s="64"/>
      <c r="AH175" s="64"/>
      <c r="AK175" s="64"/>
      <c r="AL175" s="64"/>
    </row>
    <row r="176" spans="1:38" ht="12.75">
      <c r="A176" s="61"/>
      <c r="B176" s="61"/>
      <c r="C176" s="64"/>
      <c r="D176" s="61"/>
      <c r="E176" s="64"/>
      <c r="F176" s="61"/>
      <c r="G176" s="64"/>
      <c r="H176" s="61"/>
      <c r="I176" s="64"/>
      <c r="J176" s="61"/>
      <c r="K176" s="64"/>
      <c r="L176" s="61"/>
      <c r="M176" s="64"/>
      <c r="N176" s="61"/>
      <c r="O176" s="64"/>
      <c r="P176" s="61"/>
      <c r="Q176" s="64"/>
      <c r="R176" s="61"/>
      <c r="S176" s="64"/>
      <c r="T176" s="61"/>
      <c r="U176" s="64"/>
      <c r="V176" s="61"/>
      <c r="W176" s="64"/>
      <c r="X176" s="64"/>
      <c r="Y176" s="64"/>
      <c r="Z176" s="64"/>
      <c r="AA176" s="64"/>
      <c r="AB176" s="64"/>
      <c r="AC176" s="64"/>
      <c r="AD176" s="64"/>
      <c r="AG176" s="64"/>
      <c r="AH176" s="64"/>
      <c r="AK176" s="64"/>
      <c r="AL176" s="64"/>
    </row>
    <row r="177" spans="1:38" ht="12.75">
      <c r="A177" s="61"/>
      <c r="B177" s="61"/>
      <c r="C177" s="64"/>
      <c r="D177" s="61"/>
      <c r="E177" s="64"/>
      <c r="F177" s="61"/>
      <c r="G177" s="64"/>
      <c r="H177" s="61"/>
      <c r="I177" s="64"/>
      <c r="J177" s="61"/>
      <c r="K177" s="64"/>
      <c r="L177" s="61"/>
      <c r="M177" s="64"/>
      <c r="N177" s="61"/>
      <c r="O177" s="64"/>
      <c r="P177" s="61"/>
      <c r="Q177" s="64"/>
      <c r="R177" s="61"/>
      <c r="S177" s="64"/>
      <c r="T177" s="61"/>
      <c r="U177" s="64"/>
      <c r="V177" s="61"/>
      <c r="W177" s="64"/>
      <c r="X177" s="64"/>
      <c r="Y177" s="64"/>
      <c r="Z177" s="64"/>
      <c r="AA177" s="64"/>
      <c r="AB177" s="64"/>
      <c r="AC177" s="64"/>
      <c r="AD177" s="64"/>
      <c r="AG177" s="64"/>
      <c r="AH177" s="64"/>
      <c r="AK177" s="64"/>
      <c r="AL177" s="64"/>
    </row>
    <row r="178" spans="1:38" ht="12.75">
      <c r="A178" s="61"/>
      <c r="B178" s="61"/>
      <c r="C178" s="64"/>
      <c r="D178" s="61"/>
      <c r="E178" s="64"/>
      <c r="F178" s="61"/>
      <c r="G178" s="64"/>
      <c r="H178" s="61"/>
      <c r="I178" s="64"/>
      <c r="J178" s="61"/>
      <c r="K178" s="64"/>
      <c r="L178" s="61"/>
      <c r="M178" s="64"/>
      <c r="N178" s="61"/>
      <c r="O178" s="64"/>
      <c r="P178" s="61"/>
      <c r="Q178" s="64"/>
      <c r="R178" s="61"/>
      <c r="S178" s="64"/>
      <c r="T178" s="61"/>
      <c r="U178" s="64"/>
      <c r="V178" s="61"/>
      <c r="W178" s="64"/>
      <c r="X178" s="64"/>
      <c r="Y178" s="64"/>
      <c r="Z178" s="64"/>
      <c r="AA178" s="64"/>
      <c r="AB178" s="64"/>
      <c r="AC178" s="64"/>
      <c r="AD178" s="64"/>
      <c r="AG178" s="64"/>
      <c r="AH178" s="64"/>
      <c r="AI178" s="61"/>
      <c r="AJ178" s="61"/>
      <c r="AK178" s="64"/>
      <c r="AL178" s="64"/>
    </row>
    <row r="179" spans="1:38" ht="12.75">
      <c r="A179" s="61"/>
      <c r="B179" s="61"/>
      <c r="C179" s="64"/>
      <c r="D179" s="61"/>
      <c r="E179" s="64"/>
      <c r="F179" s="61"/>
      <c r="G179" s="64"/>
      <c r="H179" s="61"/>
      <c r="I179" s="64"/>
      <c r="J179" s="61"/>
      <c r="K179" s="64"/>
      <c r="L179" s="61"/>
      <c r="M179" s="64"/>
      <c r="N179" s="61"/>
      <c r="O179" s="64"/>
      <c r="P179" s="61"/>
      <c r="Q179" s="64"/>
      <c r="R179" s="61"/>
      <c r="S179" s="64"/>
      <c r="T179" s="61"/>
      <c r="U179" s="64"/>
      <c r="V179" s="61"/>
      <c r="W179" s="64"/>
      <c r="X179" s="64"/>
      <c r="Y179" s="64"/>
      <c r="Z179" s="64"/>
      <c r="AA179" s="64"/>
      <c r="AB179" s="64"/>
      <c r="AC179" s="64"/>
      <c r="AD179" s="64"/>
      <c r="AG179" s="64"/>
      <c r="AH179" s="64"/>
      <c r="AK179" s="64"/>
      <c r="AL179" s="64"/>
    </row>
    <row r="180" spans="1:38" ht="12.75">
      <c r="A180" s="61"/>
      <c r="B180" s="61"/>
      <c r="C180" s="64"/>
      <c r="D180" s="61"/>
      <c r="E180" s="64"/>
      <c r="F180" s="61"/>
      <c r="G180" s="64"/>
      <c r="H180" s="61"/>
      <c r="I180" s="64"/>
      <c r="J180" s="61"/>
      <c r="K180" s="64"/>
      <c r="L180" s="61"/>
      <c r="M180" s="64"/>
      <c r="N180" s="61"/>
      <c r="O180" s="64"/>
      <c r="P180" s="61"/>
      <c r="Q180" s="64"/>
      <c r="R180" s="61"/>
      <c r="S180" s="64"/>
      <c r="T180" s="61"/>
      <c r="U180" s="64"/>
      <c r="V180" s="61"/>
      <c r="W180" s="64"/>
      <c r="X180" s="64"/>
      <c r="Y180" s="64"/>
      <c r="Z180" s="64"/>
      <c r="AA180" s="64"/>
      <c r="AB180" s="64"/>
      <c r="AC180" s="64"/>
      <c r="AD180" s="64"/>
      <c r="AG180" s="64"/>
      <c r="AH180" s="64"/>
      <c r="AK180" s="64"/>
      <c r="AL180" s="64"/>
    </row>
    <row r="181" spans="1:38" ht="12.75">
      <c r="A181" s="61"/>
      <c r="B181" s="61"/>
      <c r="C181" s="64"/>
      <c r="D181" s="61"/>
      <c r="E181" s="64"/>
      <c r="F181" s="61"/>
      <c r="G181" s="64"/>
      <c r="H181" s="61"/>
      <c r="I181" s="64"/>
      <c r="J181" s="61"/>
      <c r="K181" s="64"/>
      <c r="L181" s="61"/>
      <c r="M181" s="64"/>
      <c r="N181" s="61"/>
      <c r="O181" s="64"/>
      <c r="P181" s="61"/>
      <c r="Q181" s="64"/>
      <c r="R181" s="61"/>
      <c r="S181" s="64"/>
      <c r="T181" s="61"/>
      <c r="U181" s="64"/>
      <c r="V181" s="61"/>
      <c r="W181" s="64"/>
      <c r="X181" s="64"/>
      <c r="Y181" s="64"/>
      <c r="Z181" s="64"/>
      <c r="AA181" s="64"/>
      <c r="AB181" s="64"/>
      <c r="AC181" s="64"/>
      <c r="AD181" s="64"/>
      <c r="AG181" s="64"/>
      <c r="AH181" s="64"/>
      <c r="AK181" s="64"/>
      <c r="AL181" s="64"/>
    </row>
    <row r="182" spans="1:38" ht="12.75">
      <c r="A182" s="61"/>
      <c r="B182" s="61"/>
      <c r="C182" s="64"/>
      <c r="D182" s="61"/>
      <c r="E182" s="64"/>
      <c r="F182" s="61"/>
      <c r="G182" s="64"/>
      <c r="H182" s="61"/>
      <c r="I182" s="64"/>
      <c r="J182" s="61"/>
      <c r="K182" s="64"/>
      <c r="L182" s="61"/>
      <c r="M182" s="64"/>
      <c r="N182" s="61"/>
      <c r="O182" s="64"/>
      <c r="P182" s="61"/>
      <c r="Q182" s="64"/>
      <c r="R182" s="61"/>
      <c r="S182" s="64"/>
      <c r="T182" s="61"/>
      <c r="U182" s="64"/>
      <c r="V182" s="61"/>
      <c r="W182" s="64"/>
      <c r="X182" s="64"/>
      <c r="Y182" s="64"/>
      <c r="Z182" s="64"/>
      <c r="AA182" s="64"/>
      <c r="AB182" s="64"/>
      <c r="AC182" s="64"/>
      <c r="AD182" s="64"/>
      <c r="AG182" s="64"/>
      <c r="AH182" s="64"/>
      <c r="AI182" s="61"/>
      <c r="AJ182" s="61"/>
      <c r="AK182" s="64"/>
      <c r="AL182" s="64"/>
    </row>
    <row r="183" spans="1:38" ht="12.75">
      <c r="A183" s="61"/>
      <c r="B183" s="61"/>
      <c r="C183" s="64"/>
      <c r="D183" s="61"/>
      <c r="E183" s="64"/>
      <c r="F183" s="61"/>
      <c r="G183" s="64"/>
      <c r="H183" s="61"/>
      <c r="I183" s="64"/>
      <c r="J183" s="61"/>
      <c r="K183" s="64"/>
      <c r="L183" s="61"/>
      <c r="M183" s="64"/>
      <c r="N183" s="61"/>
      <c r="O183" s="64"/>
      <c r="P183" s="61"/>
      <c r="Q183" s="64"/>
      <c r="R183" s="61"/>
      <c r="S183" s="64"/>
      <c r="T183" s="61"/>
      <c r="U183" s="64"/>
      <c r="V183" s="61"/>
      <c r="W183" s="64"/>
      <c r="X183" s="64"/>
      <c r="Y183" s="64"/>
      <c r="Z183" s="64"/>
      <c r="AA183" s="64"/>
      <c r="AB183" s="64"/>
      <c r="AC183" s="64"/>
      <c r="AD183" s="64"/>
      <c r="AE183" s="61"/>
      <c r="AF183" s="61"/>
      <c r="AG183" s="64"/>
      <c r="AH183" s="64"/>
      <c r="AK183" s="64"/>
      <c r="AL183" s="64"/>
    </row>
    <row r="184" spans="1:38" ht="12.75">
      <c r="A184" s="61"/>
      <c r="B184" s="61"/>
      <c r="C184" s="64"/>
      <c r="D184" s="61"/>
      <c r="E184" s="64"/>
      <c r="F184" s="61"/>
      <c r="G184" s="64"/>
      <c r="H184" s="61"/>
      <c r="I184" s="64"/>
      <c r="J184" s="61"/>
      <c r="K184" s="64"/>
      <c r="L184" s="61"/>
      <c r="M184" s="64"/>
      <c r="N184" s="61"/>
      <c r="O184" s="64"/>
      <c r="P184" s="61"/>
      <c r="Q184" s="64"/>
      <c r="R184" s="61"/>
      <c r="S184" s="64"/>
      <c r="T184" s="61"/>
      <c r="U184" s="64"/>
      <c r="V184" s="61"/>
      <c r="W184" s="64"/>
      <c r="X184" s="64"/>
      <c r="Y184" s="64"/>
      <c r="Z184" s="64"/>
      <c r="AA184" s="64"/>
      <c r="AB184" s="64"/>
      <c r="AC184" s="64"/>
      <c r="AD184" s="64"/>
      <c r="AG184" s="64"/>
      <c r="AH184" s="64"/>
      <c r="AK184" s="64"/>
      <c r="AL184" s="64"/>
    </row>
    <row r="185" spans="1:38" ht="12.75">
      <c r="A185" s="61"/>
      <c r="B185" s="61"/>
      <c r="C185" s="64"/>
      <c r="D185" s="61"/>
      <c r="E185" s="64"/>
      <c r="F185" s="61"/>
      <c r="G185" s="64"/>
      <c r="H185" s="61"/>
      <c r="I185" s="64"/>
      <c r="J185" s="61"/>
      <c r="K185" s="64"/>
      <c r="L185" s="61"/>
      <c r="M185" s="64"/>
      <c r="N185" s="61"/>
      <c r="O185" s="64"/>
      <c r="P185" s="61"/>
      <c r="Q185" s="64"/>
      <c r="R185" s="61"/>
      <c r="S185" s="64"/>
      <c r="T185" s="61"/>
      <c r="U185" s="64"/>
      <c r="V185" s="61"/>
      <c r="W185" s="64"/>
      <c r="X185" s="64"/>
      <c r="Y185" s="64"/>
      <c r="Z185" s="64"/>
      <c r="AA185" s="64"/>
      <c r="AB185" s="64"/>
      <c r="AC185" s="64"/>
      <c r="AD185" s="64"/>
      <c r="AG185" s="64"/>
      <c r="AH185" s="64"/>
      <c r="AK185" s="64"/>
      <c r="AL185" s="64"/>
    </row>
    <row r="186" spans="1:38" ht="12.75">
      <c r="A186" s="61"/>
      <c r="B186" s="61"/>
      <c r="C186" s="64"/>
      <c r="D186" s="61"/>
      <c r="E186" s="64"/>
      <c r="F186" s="61"/>
      <c r="G186" s="64"/>
      <c r="H186" s="61"/>
      <c r="I186" s="64"/>
      <c r="J186" s="61"/>
      <c r="K186" s="64"/>
      <c r="L186" s="61"/>
      <c r="M186" s="64"/>
      <c r="N186" s="61"/>
      <c r="O186" s="64"/>
      <c r="P186" s="61"/>
      <c r="Q186" s="64"/>
      <c r="R186" s="61"/>
      <c r="S186" s="64"/>
      <c r="T186" s="61"/>
      <c r="U186" s="64"/>
      <c r="V186" s="61"/>
      <c r="W186" s="64"/>
      <c r="X186" s="64"/>
      <c r="Y186" s="64"/>
      <c r="Z186" s="64"/>
      <c r="AA186" s="64"/>
      <c r="AB186" s="64"/>
      <c r="AC186" s="64"/>
      <c r="AD186" s="64"/>
      <c r="AG186" s="64"/>
      <c r="AH186" s="64"/>
      <c r="AK186" s="64"/>
      <c r="AL186" s="64"/>
    </row>
    <row r="187" spans="1:38" ht="12.75">
      <c r="A187" s="61"/>
      <c r="B187" s="61"/>
      <c r="C187" s="64"/>
      <c r="D187" s="61"/>
      <c r="E187" s="64"/>
      <c r="F187" s="61"/>
      <c r="G187" s="64"/>
      <c r="H187" s="61"/>
      <c r="I187" s="64"/>
      <c r="J187" s="61"/>
      <c r="K187" s="64"/>
      <c r="L187" s="61"/>
      <c r="M187" s="64"/>
      <c r="N187" s="61"/>
      <c r="O187" s="64"/>
      <c r="P187" s="61"/>
      <c r="Q187" s="64"/>
      <c r="R187" s="61"/>
      <c r="S187" s="64"/>
      <c r="T187" s="61"/>
      <c r="U187" s="64"/>
      <c r="V187" s="61"/>
      <c r="W187" s="64"/>
      <c r="X187" s="64"/>
      <c r="Y187" s="64"/>
      <c r="Z187" s="64"/>
      <c r="AA187" s="64"/>
      <c r="AB187" s="64"/>
      <c r="AC187" s="64"/>
      <c r="AD187" s="64"/>
      <c r="AG187" s="64"/>
      <c r="AH187" s="64"/>
      <c r="AK187" s="64"/>
      <c r="AL187" s="64"/>
    </row>
    <row r="188" spans="1:38" ht="12.75">
      <c r="A188" s="61"/>
      <c r="B188" s="61"/>
      <c r="C188" s="64"/>
      <c r="D188" s="61"/>
      <c r="E188" s="64"/>
      <c r="F188" s="61"/>
      <c r="G188" s="64"/>
      <c r="H188" s="61"/>
      <c r="I188" s="64"/>
      <c r="J188" s="61"/>
      <c r="K188" s="64"/>
      <c r="L188" s="61"/>
      <c r="M188" s="64"/>
      <c r="N188" s="61"/>
      <c r="O188" s="64"/>
      <c r="P188" s="61"/>
      <c r="Q188" s="64"/>
      <c r="R188" s="61"/>
      <c r="S188" s="64"/>
      <c r="T188" s="61"/>
      <c r="U188" s="64"/>
      <c r="V188" s="61"/>
      <c r="W188" s="64"/>
      <c r="X188" s="64"/>
      <c r="Y188" s="64"/>
      <c r="Z188" s="64"/>
      <c r="AA188" s="64"/>
      <c r="AB188" s="64"/>
      <c r="AC188" s="64"/>
      <c r="AD188" s="64"/>
      <c r="AG188" s="64"/>
      <c r="AH188" s="64"/>
      <c r="AK188" s="64"/>
      <c r="AL188" s="64"/>
    </row>
    <row r="189" spans="1:38" ht="12.75">
      <c r="A189" s="61"/>
      <c r="B189" s="61"/>
      <c r="C189" s="64"/>
      <c r="D189" s="61"/>
      <c r="E189" s="64"/>
      <c r="F189" s="61"/>
      <c r="G189" s="64"/>
      <c r="H189" s="61"/>
      <c r="I189" s="64"/>
      <c r="J189" s="61"/>
      <c r="K189" s="64"/>
      <c r="L189" s="61"/>
      <c r="M189" s="64"/>
      <c r="N189" s="61"/>
      <c r="O189" s="64"/>
      <c r="P189" s="61"/>
      <c r="Q189" s="64"/>
      <c r="R189" s="61"/>
      <c r="S189" s="64"/>
      <c r="T189" s="61"/>
      <c r="U189" s="64"/>
      <c r="V189" s="61"/>
      <c r="W189" s="64"/>
      <c r="X189" s="64"/>
      <c r="Y189" s="64"/>
      <c r="Z189" s="64"/>
      <c r="AA189" s="64"/>
      <c r="AB189" s="64"/>
      <c r="AC189" s="64"/>
      <c r="AD189" s="64"/>
      <c r="AG189" s="64"/>
      <c r="AH189" s="64"/>
      <c r="AK189" s="64"/>
      <c r="AL189" s="64"/>
    </row>
    <row r="190" spans="1:38" ht="12.75">
      <c r="A190" s="61"/>
      <c r="B190" s="61"/>
      <c r="C190" s="64"/>
      <c r="D190" s="61"/>
      <c r="E190" s="64"/>
      <c r="F190" s="61"/>
      <c r="G190" s="64"/>
      <c r="I190" s="64"/>
      <c r="J190" s="61"/>
      <c r="K190" s="64"/>
      <c r="L190" s="61"/>
      <c r="M190" s="64"/>
      <c r="N190" s="61"/>
      <c r="O190" s="64"/>
      <c r="P190" s="61"/>
      <c r="Q190" s="64"/>
      <c r="R190" s="61"/>
      <c r="S190" s="64"/>
      <c r="T190" s="61"/>
      <c r="U190" s="64"/>
      <c r="V190" s="61"/>
      <c r="W190" s="64"/>
      <c r="X190" s="64"/>
      <c r="Y190" s="64"/>
      <c r="Z190" s="64"/>
      <c r="AA190" s="64"/>
      <c r="AB190" s="64"/>
      <c r="AC190" s="64"/>
      <c r="AD190" s="64"/>
      <c r="AG190" s="64"/>
      <c r="AH190" s="64"/>
      <c r="AK190" s="64"/>
      <c r="AL190" s="64"/>
    </row>
    <row r="191" spans="1:38" ht="12.75">
      <c r="A191" s="61"/>
      <c r="B191" s="61"/>
      <c r="C191" s="64"/>
      <c r="D191" s="61"/>
      <c r="E191" s="64"/>
      <c r="F191" s="61"/>
      <c r="G191" s="64"/>
      <c r="H191" s="61"/>
      <c r="I191" s="64"/>
      <c r="J191" s="61"/>
      <c r="K191" s="64"/>
      <c r="L191" s="61"/>
      <c r="M191" s="64"/>
      <c r="N191" s="61"/>
      <c r="O191" s="64"/>
      <c r="P191" s="61"/>
      <c r="Q191" s="64"/>
      <c r="R191" s="61"/>
      <c r="S191" s="64"/>
      <c r="T191" s="61"/>
      <c r="U191" s="64"/>
      <c r="V191" s="61"/>
      <c r="W191" s="64"/>
      <c r="X191" s="64"/>
      <c r="Y191" s="64"/>
      <c r="Z191" s="64"/>
      <c r="AA191" s="64"/>
      <c r="AB191" s="64"/>
      <c r="AC191" s="64"/>
      <c r="AD191" s="64"/>
      <c r="AG191" s="64"/>
      <c r="AH191" s="64"/>
      <c r="AK191" s="64"/>
      <c r="AL191" s="64"/>
    </row>
    <row r="192" spans="1:38" ht="12.75">
      <c r="A192" s="61"/>
      <c r="B192" s="61"/>
      <c r="C192" s="64"/>
      <c r="D192" s="61"/>
      <c r="E192" s="64"/>
      <c r="F192" s="61"/>
      <c r="G192" s="64"/>
      <c r="H192" s="61"/>
      <c r="I192" s="64"/>
      <c r="J192" s="61"/>
      <c r="K192" s="64"/>
      <c r="L192" s="61"/>
      <c r="M192" s="64"/>
      <c r="N192" s="61"/>
      <c r="O192" s="64"/>
      <c r="P192" s="61"/>
      <c r="Q192" s="64"/>
      <c r="R192" s="61"/>
      <c r="S192" s="64"/>
      <c r="T192" s="61"/>
      <c r="U192" s="64"/>
      <c r="V192" s="61"/>
      <c r="W192" s="64"/>
      <c r="X192" s="64"/>
      <c r="Y192" s="64"/>
      <c r="Z192" s="64"/>
      <c r="AA192" s="64"/>
      <c r="AB192" s="64"/>
      <c r="AC192" s="64"/>
      <c r="AD192" s="64"/>
      <c r="AG192" s="64"/>
      <c r="AH192" s="64"/>
      <c r="AK192" s="64"/>
      <c r="AL192" s="64"/>
    </row>
    <row r="193" spans="1:38" ht="12.75">
      <c r="A193" s="61"/>
      <c r="B193" s="61"/>
      <c r="C193" s="64"/>
      <c r="D193" s="61"/>
      <c r="E193" s="64"/>
      <c r="F193" s="61"/>
      <c r="G193" s="64"/>
      <c r="H193" s="61"/>
      <c r="I193" s="64"/>
      <c r="J193" s="61"/>
      <c r="K193" s="64"/>
      <c r="L193" s="61"/>
      <c r="M193" s="64"/>
      <c r="N193" s="61"/>
      <c r="O193" s="64"/>
      <c r="P193" s="61"/>
      <c r="Q193" s="64"/>
      <c r="R193" s="61"/>
      <c r="S193" s="64"/>
      <c r="T193" s="61"/>
      <c r="U193" s="64"/>
      <c r="V193" s="61"/>
      <c r="W193" s="64"/>
      <c r="X193" s="64"/>
      <c r="Y193" s="64"/>
      <c r="Z193" s="64"/>
      <c r="AA193" s="64"/>
      <c r="AB193" s="64"/>
      <c r="AC193" s="64"/>
      <c r="AD193" s="64"/>
      <c r="AG193" s="64"/>
      <c r="AH193" s="64"/>
      <c r="AK193" s="64"/>
      <c r="AL193" s="64"/>
    </row>
    <row r="194" spans="1:38" ht="12.75">
      <c r="A194" s="61"/>
      <c r="B194" s="61"/>
      <c r="C194" s="64"/>
      <c r="D194" s="61"/>
      <c r="E194" s="64"/>
      <c r="F194" s="61"/>
      <c r="G194" s="64"/>
      <c r="H194" s="61"/>
      <c r="I194" s="64"/>
      <c r="J194" s="61"/>
      <c r="K194" s="64"/>
      <c r="L194" s="61"/>
      <c r="M194" s="64"/>
      <c r="N194" s="61"/>
      <c r="O194" s="64"/>
      <c r="P194" s="61"/>
      <c r="Q194" s="64"/>
      <c r="R194" s="61"/>
      <c r="S194" s="64"/>
      <c r="T194" s="61"/>
      <c r="U194" s="64"/>
      <c r="V194" s="61"/>
      <c r="W194" s="64"/>
      <c r="X194" s="64"/>
      <c r="Y194" s="64"/>
      <c r="Z194" s="64"/>
      <c r="AA194" s="64"/>
      <c r="AB194" s="64"/>
      <c r="AC194" s="64"/>
      <c r="AD194" s="64"/>
      <c r="AG194" s="64"/>
      <c r="AH194" s="64"/>
      <c r="AK194" s="64"/>
      <c r="AL194" s="64"/>
    </row>
    <row r="195" spans="1:38" ht="12.75">
      <c r="A195" s="61"/>
      <c r="B195" s="61"/>
      <c r="C195" s="64"/>
      <c r="D195" s="61"/>
      <c r="E195" s="64"/>
      <c r="F195" s="61"/>
      <c r="G195" s="64"/>
      <c r="H195" s="61"/>
      <c r="I195" s="64"/>
      <c r="J195" s="61"/>
      <c r="K195" s="64"/>
      <c r="L195" s="61"/>
      <c r="M195" s="64"/>
      <c r="N195" s="61"/>
      <c r="O195" s="64"/>
      <c r="P195" s="61"/>
      <c r="Q195" s="64"/>
      <c r="R195" s="61"/>
      <c r="S195" s="64"/>
      <c r="T195" s="61"/>
      <c r="U195" s="64"/>
      <c r="V195" s="61"/>
      <c r="W195" s="64"/>
      <c r="X195" s="64"/>
      <c r="Y195" s="64"/>
      <c r="Z195" s="64"/>
      <c r="AA195" s="64"/>
      <c r="AB195" s="64"/>
      <c r="AC195" s="64"/>
      <c r="AD195" s="64"/>
      <c r="AG195" s="64"/>
      <c r="AH195" s="64"/>
      <c r="AK195" s="64"/>
      <c r="AL195" s="64"/>
    </row>
    <row r="196" spans="1:38" ht="12.75">
      <c r="A196" s="61"/>
      <c r="B196" s="61"/>
      <c r="C196" s="64"/>
      <c r="D196" s="61"/>
      <c r="E196" s="64"/>
      <c r="F196" s="61"/>
      <c r="G196" s="64"/>
      <c r="H196" s="61"/>
      <c r="I196" s="64"/>
      <c r="J196" s="61"/>
      <c r="K196" s="64"/>
      <c r="L196" s="61"/>
      <c r="M196" s="64"/>
      <c r="N196" s="61"/>
      <c r="O196" s="64"/>
      <c r="P196" s="61"/>
      <c r="Q196" s="64"/>
      <c r="R196" s="61"/>
      <c r="S196" s="64"/>
      <c r="T196" s="61"/>
      <c r="U196" s="64"/>
      <c r="V196" s="61"/>
      <c r="W196" s="64"/>
      <c r="X196" s="64"/>
      <c r="Y196" s="64"/>
      <c r="Z196" s="64"/>
      <c r="AA196" s="64"/>
      <c r="AB196" s="64"/>
      <c r="AC196" s="64"/>
      <c r="AD196" s="64"/>
      <c r="AG196" s="64"/>
      <c r="AH196" s="64"/>
      <c r="AK196" s="64"/>
      <c r="AL196" s="64"/>
    </row>
    <row r="197" spans="1:38" ht="12.75">
      <c r="A197" s="61"/>
      <c r="B197" s="61"/>
      <c r="C197" s="64"/>
      <c r="D197" s="61"/>
      <c r="E197" s="64"/>
      <c r="F197" s="61"/>
      <c r="G197" s="64"/>
      <c r="H197" s="61"/>
      <c r="I197" s="64"/>
      <c r="J197" s="61"/>
      <c r="K197" s="64"/>
      <c r="L197" s="61"/>
      <c r="M197" s="64"/>
      <c r="N197" s="61"/>
      <c r="O197" s="64"/>
      <c r="P197" s="61"/>
      <c r="Q197" s="64"/>
      <c r="R197" s="61"/>
      <c r="S197" s="64"/>
      <c r="T197" s="61"/>
      <c r="U197" s="64"/>
      <c r="V197" s="61"/>
      <c r="W197" s="64"/>
      <c r="X197" s="64"/>
      <c r="Y197" s="64"/>
      <c r="Z197" s="64"/>
      <c r="AA197" s="64"/>
      <c r="AB197" s="64"/>
      <c r="AC197" s="64"/>
      <c r="AD197" s="64"/>
      <c r="AG197" s="64"/>
      <c r="AH197" s="64"/>
      <c r="AK197" s="64"/>
      <c r="AL197" s="64"/>
    </row>
    <row r="198" spans="1:38" ht="12.75">
      <c r="A198" s="61"/>
      <c r="B198" s="61"/>
      <c r="C198" s="64"/>
      <c r="D198" s="61"/>
      <c r="E198" s="64"/>
      <c r="F198" s="61"/>
      <c r="G198" s="64"/>
      <c r="H198" s="61"/>
      <c r="I198" s="64"/>
      <c r="J198" s="61"/>
      <c r="L198" s="61"/>
      <c r="M198" s="64"/>
      <c r="N198" s="61"/>
      <c r="O198" s="64"/>
      <c r="P198" s="61"/>
      <c r="Q198" s="64"/>
      <c r="R198" s="61"/>
      <c r="S198" s="64"/>
      <c r="T198" s="61"/>
      <c r="U198" s="64"/>
      <c r="V198" s="61"/>
      <c r="W198" s="64"/>
      <c r="X198" s="64"/>
      <c r="Y198" s="64"/>
      <c r="Z198" s="64"/>
      <c r="AA198" s="64"/>
      <c r="AB198" s="64"/>
      <c r="AC198" s="64"/>
      <c r="AD198" s="64"/>
      <c r="AG198" s="64"/>
      <c r="AH198" s="64"/>
      <c r="AK198" s="64"/>
      <c r="AL198" s="64"/>
    </row>
    <row r="199" spans="1:38" ht="12.75">
      <c r="A199" s="61"/>
      <c r="B199" s="61"/>
      <c r="C199" s="64"/>
      <c r="D199" s="61"/>
      <c r="E199" s="64"/>
      <c r="F199" s="61"/>
      <c r="G199" s="64"/>
      <c r="H199" s="61"/>
      <c r="I199" s="64"/>
      <c r="J199" s="61"/>
      <c r="K199" s="64"/>
      <c r="L199" s="61"/>
      <c r="M199" s="64"/>
      <c r="N199" s="61"/>
      <c r="O199" s="64"/>
      <c r="P199" s="61"/>
      <c r="Q199" s="64"/>
      <c r="R199" s="61"/>
      <c r="S199" s="64"/>
      <c r="T199" s="61"/>
      <c r="U199" s="64"/>
      <c r="V199" s="61"/>
      <c r="W199" s="64"/>
      <c r="X199" s="64"/>
      <c r="Y199" s="64"/>
      <c r="Z199" s="64"/>
      <c r="AA199" s="64"/>
      <c r="AB199" s="64"/>
      <c r="AC199" s="64"/>
      <c r="AD199" s="64"/>
      <c r="AG199" s="64"/>
      <c r="AH199" s="64"/>
      <c r="AK199" s="64"/>
      <c r="AL199" s="64"/>
    </row>
    <row r="200" spans="1:38" ht="12.75">
      <c r="A200" s="61"/>
      <c r="B200" s="61"/>
      <c r="C200" s="64"/>
      <c r="D200" s="61"/>
      <c r="E200" s="64"/>
      <c r="F200" s="61"/>
      <c r="G200" s="64"/>
      <c r="H200" s="61"/>
      <c r="I200" s="64"/>
      <c r="J200" s="61"/>
      <c r="K200" s="64"/>
      <c r="L200" s="61"/>
      <c r="M200" s="64"/>
      <c r="N200" s="61"/>
      <c r="O200" s="64"/>
      <c r="P200" s="61"/>
      <c r="Q200" s="64"/>
      <c r="R200" s="61"/>
      <c r="S200" s="64"/>
      <c r="T200" s="61"/>
      <c r="U200" s="64"/>
      <c r="V200" s="61"/>
      <c r="W200" s="64"/>
      <c r="X200" s="64"/>
      <c r="Y200" s="64"/>
      <c r="Z200" s="64"/>
      <c r="AA200" s="64"/>
      <c r="AB200" s="64"/>
      <c r="AC200" s="64"/>
      <c r="AD200" s="64"/>
      <c r="AG200" s="64"/>
      <c r="AH200" s="64"/>
      <c r="AK200" s="64"/>
      <c r="AL200" s="64"/>
    </row>
    <row r="201" spans="1:38" ht="12.75">
      <c r="A201" s="61"/>
      <c r="B201" s="61"/>
      <c r="C201" s="64"/>
      <c r="D201" s="61"/>
      <c r="E201" s="64"/>
      <c r="F201" s="61"/>
      <c r="G201" s="64"/>
      <c r="H201" s="61"/>
      <c r="I201" s="64"/>
      <c r="J201" s="61"/>
      <c r="K201" s="64"/>
      <c r="L201" s="61"/>
      <c r="M201" s="64"/>
      <c r="N201" s="61"/>
      <c r="O201" s="64"/>
      <c r="P201" s="61"/>
      <c r="Q201" s="64"/>
      <c r="R201" s="61"/>
      <c r="S201" s="64"/>
      <c r="T201" s="61"/>
      <c r="U201" s="64"/>
      <c r="V201" s="61"/>
      <c r="W201" s="64"/>
      <c r="X201" s="64"/>
      <c r="Y201" s="64"/>
      <c r="Z201" s="64"/>
      <c r="AA201" s="64"/>
      <c r="AB201" s="64"/>
      <c r="AC201" s="64"/>
      <c r="AD201" s="64"/>
      <c r="AG201" s="64"/>
      <c r="AH201" s="64"/>
      <c r="AK201" s="64"/>
      <c r="AL201" s="64"/>
    </row>
    <row r="202" spans="1:38" ht="12.75">
      <c r="A202" s="61"/>
      <c r="B202" s="61"/>
      <c r="C202" s="64"/>
      <c r="D202" s="61"/>
      <c r="E202" s="64"/>
      <c r="F202" s="61"/>
      <c r="G202" s="64"/>
      <c r="H202" s="61"/>
      <c r="I202" s="64"/>
      <c r="J202" s="61"/>
      <c r="K202" s="64"/>
      <c r="L202" s="61"/>
      <c r="M202" s="64"/>
      <c r="N202" s="61"/>
      <c r="O202" s="64"/>
      <c r="P202" s="61"/>
      <c r="Q202" s="64"/>
      <c r="R202" s="61"/>
      <c r="S202" s="64"/>
      <c r="T202" s="61"/>
      <c r="U202" s="64"/>
      <c r="V202" s="61"/>
      <c r="W202" s="64"/>
      <c r="X202" s="64"/>
      <c r="Y202" s="64"/>
      <c r="Z202" s="64"/>
      <c r="AA202" s="64"/>
      <c r="AB202" s="64"/>
      <c r="AC202" s="64"/>
      <c r="AD202" s="64"/>
      <c r="AG202" s="64"/>
      <c r="AH202" s="64"/>
      <c r="AK202" s="64"/>
      <c r="AL202" s="64"/>
    </row>
    <row r="203" spans="1:38" ht="12.75">
      <c r="A203" s="61"/>
      <c r="B203" s="61"/>
      <c r="C203" s="64"/>
      <c r="D203" s="61"/>
      <c r="E203" s="64"/>
      <c r="F203" s="61"/>
      <c r="G203" s="64"/>
      <c r="H203" s="61"/>
      <c r="I203" s="64"/>
      <c r="J203" s="61"/>
      <c r="K203" s="64"/>
      <c r="L203" s="61"/>
      <c r="M203" s="64"/>
      <c r="N203" s="61"/>
      <c r="O203" s="64"/>
      <c r="P203" s="61"/>
      <c r="Q203" s="64"/>
      <c r="R203" s="61"/>
      <c r="S203" s="64"/>
      <c r="T203" s="61"/>
      <c r="U203" s="64"/>
      <c r="V203" s="61"/>
      <c r="W203" s="64"/>
      <c r="X203" s="64"/>
      <c r="Y203" s="64"/>
      <c r="Z203" s="64"/>
      <c r="AA203" s="64"/>
      <c r="AB203" s="64"/>
      <c r="AC203" s="64"/>
      <c r="AD203" s="64"/>
      <c r="AG203" s="64"/>
      <c r="AH203" s="64"/>
      <c r="AK203" s="64"/>
      <c r="AL203" s="64"/>
    </row>
    <row r="204" spans="1:38" ht="12.75">
      <c r="A204" s="61"/>
      <c r="B204" s="61"/>
      <c r="C204" s="64"/>
      <c r="D204" s="61"/>
      <c r="E204" s="64"/>
      <c r="F204" s="61"/>
      <c r="G204" s="64"/>
      <c r="H204" s="61"/>
      <c r="I204" s="64"/>
      <c r="J204" s="61"/>
      <c r="K204" s="64"/>
      <c r="L204" s="61"/>
      <c r="M204" s="64"/>
      <c r="N204" s="61"/>
      <c r="O204" s="64"/>
      <c r="P204" s="61"/>
      <c r="Q204" s="64"/>
      <c r="R204" s="61"/>
      <c r="S204" s="64"/>
      <c r="T204" s="61"/>
      <c r="U204" s="64"/>
      <c r="V204" s="61"/>
      <c r="W204" s="64"/>
      <c r="X204" s="64"/>
      <c r="Y204" s="64"/>
      <c r="Z204" s="64"/>
      <c r="AA204" s="64"/>
      <c r="AB204" s="64"/>
      <c r="AC204" s="64"/>
      <c r="AD204" s="64"/>
      <c r="AG204" s="64"/>
      <c r="AH204" s="64"/>
      <c r="AK204" s="64"/>
      <c r="AL204" s="64"/>
    </row>
    <row r="205" spans="1:38" ht="12.75">
      <c r="A205" s="61"/>
      <c r="B205" s="61"/>
      <c r="C205" s="64"/>
      <c r="D205" s="61"/>
      <c r="E205" s="64"/>
      <c r="F205" s="61"/>
      <c r="G205" s="64"/>
      <c r="H205" s="61"/>
      <c r="I205" s="64"/>
      <c r="J205" s="61"/>
      <c r="K205" s="64"/>
      <c r="L205" s="61"/>
      <c r="M205" s="64"/>
      <c r="N205" s="61"/>
      <c r="O205" s="64"/>
      <c r="P205" s="61"/>
      <c r="Q205" s="64"/>
      <c r="R205" s="61"/>
      <c r="S205" s="64"/>
      <c r="T205" s="61"/>
      <c r="U205" s="64"/>
      <c r="V205" s="61"/>
      <c r="W205" s="64"/>
      <c r="X205" s="64"/>
      <c r="Y205" s="64"/>
      <c r="Z205" s="64"/>
      <c r="AA205" s="64"/>
      <c r="AB205" s="64"/>
      <c r="AC205" s="64"/>
      <c r="AD205" s="64"/>
      <c r="AG205" s="64"/>
      <c r="AH205" s="64"/>
      <c r="AK205" s="64"/>
      <c r="AL205" s="64"/>
    </row>
    <row r="206" spans="1:38" ht="12.75">
      <c r="A206" s="61"/>
      <c r="B206" s="61"/>
      <c r="C206" s="64"/>
      <c r="D206" s="61"/>
      <c r="E206" s="64"/>
      <c r="F206" s="61"/>
      <c r="G206" s="64"/>
      <c r="H206" s="61"/>
      <c r="I206" s="64"/>
      <c r="J206" s="61"/>
      <c r="K206" s="64"/>
      <c r="L206" s="61"/>
      <c r="M206" s="64"/>
      <c r="N206" s="61"/>
      <c r="O206" s="64"/>
      <c r="P206" s="61"/>
      <c r="Q206" s="64"/>
      <c r="R206" s="61"/>
      <c r="S206" s="64"/>
      <c r="T206" s="61"/>
      <c r="U206" s="64"/>
      <c r="V206" s="61"/>
      <c r="W206" s="64"/>
      <c r="X206" s="64"/>
      <c r="Y206" s="64"/>
      <c r="Z206" s="64"/>
      <c r="AA206" s="64"/>
      <c r="AB206" s="64"/>
      <c r="AC206" s="64"/>
      <c r="AD206" s="64"/>
      <c r="AG206" s="64"/>
      <c r="AH206" s="64"/>
      <c r="AK206" s="64"/>
      <c r="AL206" s="64"/>
    </row>
    <row r="207" spans="1:38" ht="12.75">
      <c r="A207" s="61"/>
      <c r="B207" s="61"/>
      <c r="C207" s="64"/>
      <c r="D207" s="61"/>
      <c r="E207" s="64"/>
      <c r="F207" s="61"/>
      <c r="G207" s="64"/>
      <c r="H207" s="61"/>
      <c r="I207" s="64"/>
      <c r="J207" s="61"/>
      <c r="K207" s="64"/>
      <c r="L207" s="61"/>
      <c r="M207" s="64"/>
      <c r="N207" s="61"/>
      <c r="O207" s="64"/>
      <c r="P207" s="61"/>
      <c r="Q207" s="64"/>
      <c r="R207" s="61"/>
      <c r="S207" s="64"/>
      <c r="T207" s="61"/>
      <c r="U207" s="64"/>
      <c r="V207" s="61"/>
      <c r="W207" s="64"/>
      <c r="X207" s="64"/>
      <c r="Y207" s="64"/>
      <c r="Z207" s="64"/>
      <c r="AA207" s="64"/>
      <c r="AB207" s="64"/>
      <c r="AC207" s="64"/>
      <c r="AD207" s="64"/>
      <c r="AG207" s="64"/>
      <c r="AH207" s="64"/>
      <c r="AK207" s="64"/>
      <c r="AL207" s="64"/>
    </row>
    <row r="208" spans="1:38" ht="12.75">
      <c r="A208" s="61"/>
      <c r="B208" s="61"/>
      <c r="C208" s="64"/>
      <c r="D208" s="61"/>
      <c r="E208" s="64"/>
      <c r="F208" s="61"/>
      <c r="G208" s="64"/>
      <c r="H208" s="61"/>
      <c r="I208" s="64"/>
      <c r="J208" s="61"/>
      <c r="K208" s="64"/>
      <c r="L208" s="61"/>
      <c r="M208" s="64"/>
      <c r="N208" s="61"/>
      <c r="O208" s="64"/>
      <c r="P208" s="61"/>
      <c r="Q208" s="64"/>
      <c r="R208" s="61"/>
      <c r="S208" s="64"/>
      <c r="T208" s="61"/>
      <c r="U208" s="64"/>
      <c r="V208" s="61"/>
      <c r="W208" s="64"/>
      <c r="X208" s="64"/>
      <c r="Y208" s="64"/>
      <c r="Z208" s="64"/>
      <c r="AA208" s="64"/>
      <c r="AB208" s="64"/>
      <c r="AC208" s="64"/>
      <c r="AD208" s="64"/>
      <c r="AG208" s="64"/>
      <c r="AH208" s="64"/>
      <c r="AK208" s="64"/>
      <c r="AL208" s="64"/>
    </row>
    <row r="209" spans="1:38" ht="12.75">
      <c r="A209" s="61"/>
      <c r="B209" s="61"/>
      <c r="C209" s="64"/>
      <c r="D209" s="61"/>
      <c r="E209" s="64"/>
      <c r="F209" s="61"/>
      <c r="G209" s="64"/>
      <c r="H209" s="61"/>
      <c r="I209" s="64"/>
      <c r="J209" s="61"/>
      <c r="K209" s="64"/>
      <c r="L209" s="61"/>
      <c r="M209" s="64"/>
      <c r="N209" s="61"/>
      <c r="O209" s="64"/>
      <c r="P209" s="61"/>
      <c r="Q209" s="64"/>
      <c r="R209" s="61"/>
      <c r="S209" s="64"/>
      <c r="T209" s="61"/>
      <c r="U209" s="64"/>
      <c r="V209" s="61"/>
      <c r="W209" s="64"/>
      <c r="X209" s="64"/>
      <c r="Y209" s="64"/>
      <c r="Z209" s="64"/>
      <c r="AA209" s="64"/>
      <c r="AB209" s="64"/>
      <c r="AC209" s="64"/>
      <c r="AD209" s="64"/>
      <c r="AG209" s="64"/>
      <c r="AH209" s="64"/>
      <c r="AK209" s="64"/>
      <c r="AL209" s="64"/>
    </row>
    <row r="210" spans="1:38" ht="12.75">
      <c r="A210" s="61"/>
      <c r="B210" s="61"/>
      <c r="C210" s="64"/>
      <c r="D210" s="61"/>
      <c r="E210" s="64"/>
      <c r="F210" s="61"/>
      <c r="G210" s="64"/>
      <c r="H210" s="61"/>
      <c r="I210" s="64"/>
      <c r="J210" s="61"/>
      <c r="K210" s="64"/>
      <c r="L210" s="61"/>
      <c r="M210" s="64"/>
      <c r="N210" s="61"/>
      <c r="O210" s="64"/>
      <c r="P210" s="61"/>
      <c r="Q210" s="64"/>
      <c r="R210" s="61"/>
      <c r="S210" s="64"/>
      <c r="T210" s="61"/>
      <c r="U210" s="64"/>
      <c r="V210" s="61"/>
      <c r="W210" s="64"/>
      <c r="X210" s="64"/>
      <c r="Y210" s="64"/>
      <c r="Z210" s="64"/>
      <c r="AA210" s="64"/>
      <c r="AB210" s="64"/>
      <c r="AC210" s="64"/>
      <c r="AD210" s="64"/>
      <c r="AG210" s="64"/>
      <c r="AH210" s="64"/>
      <c r="AK210" s="64"/>
      <c r="AL210" s="64"/>
    </row>
    <row r="211" spans="1:38" ht="12.75">
      <c r="A211" s="61"/>
      <c r="B211" s="61"/>
      <c r="C211" s="64"/>
      <c r="D211" s="61"/>
      <c r="E211" s="64"/>
      <c r="F211" s="61"/>
      <c r="G211" s="64"/>
      <c r="H211" s="61"/>
      <c r="I211" s="64"/>
      <c r="J211" s="61"/>
      <c r="K211" s="64"/>
      <c r="L211" s="61"/>
      <c r="M211" s="64"/>
      <c r="N211" s="61"/>
      <c r="O211" s="64"/>
      <c r="P211" s="61"/>
      <c r="Q211" s="64"/>
      <c r="R211" s="61"/>
      <c r="S211" s="64"/>
      <c r="T211" s="61"/>
      <c r="U211" s="64"/>
      <c r="V211" s="61"/>
      <c r="W211" s="64"/>
      <c r="X211" s="64"/>
      <c r="Y211" s="64"/>
      <c r="Z211" s="64"/>
      <c r="AA211" s="64"/>
      <c r="AB211" s="64"/>
      <c r="AC211" s="64"/>
      <c r="AD211" s="64"/>
      <c r="AG211" s="64"/>
      <c r="AH211" s="64"/>
      <c r="AK211" s="64"/>
      <c r="AL211" s="64"/>
    </row>
    <row r="212" spans="1:38" ht="12.75">
      <c r="A212" s="61"/>
      <c r="B212" s="61"/>
      <c r="C212" s="64"/>
      <c r="D212" s="61"/>
      <c r="E212" s="64"/>
      <c r="F212" s="61"/>
      <c r="G212" s="64"/>
      <c r="J212" s="61"/>
      <c r="K212" s="64"/>
      <c r="L212" s="61"/>
      <c r="M212" s="64"/>
      <c r="N212" s="61"/>
      <c r="O212" s="64"/>
      <c r="P212" s="61"/>
      <c r="Q212" s="64"/>
      <c r="R212" s="61"/>
      <c r="S212" s="64"/>
      <c r="T212" s="61"/>
      <c r="U212" s="64"/>
      <c r="V212" s="61"/>
      <c r="W212" s="64"/>
      <c r="X212" s="64"/>
      <c r="Y212" s="64"/>
      <c r="Z212" s="64"/>
      <c r="AA212" s="64"/>
      <c r="AB212" s="64"/>
      <c r="AC212" s="64"/>
      <c r="AD212" s="64"/>
      <c r="AG212" s="64"/>
      <c r="AH212" s="64"/>
      <c r="AK212" s="64"/>
      <c r="AL212" s="64"/>
    </row>
    <row r="213" spans="1:38" ht="12.75">
      <c r="A213" s="61"/>
      <c r="B213" s="61"/>
      <c r="C213" s="64"/>
      <c r="D213" s="61"/>
      <c r="E213" s="64"/>
      <c r="F213" s="61"/>
      <c r="G213" s="64"/>
      <c r="H213" s="61"/>
      <c r="I213" s="64"/>
      <c r="J213" s="61"/>
      <c r="K213" s="64"/>
      <c r="L213" s="61"/>
      <c r="M213" s="64"/>
      <c r="N213" s="61"/>
      <c r="O213" s="64"/>
      <c r="P213" s="61"/>
      <c r="Q213" s="64"/>
      <c r="R213" s="61"/>
      <c r="S213" s="64"/>
      <c r="T213" s="61"/>
      <c r="U213" s="64"/>
      <c r="V213" s="61"/>
      <c r="W213" s="64"/>
      <c r="X213" s="64"/>
      <c r="Y213" s="64"/>
      <c r="Z213" s="64"/>
      <c r="AA213" s="64"/>
      <c r="AB213" s="64"/>
      <c r="AC213" s="64"/>
      <c r="AD213" s="64"/>
      <c r="AG213" s="64"/>
      <c r="AH213" s="64"/>
      <c r="AI213" s="61"/>
      <c r="AJ213" s="61"/>
      <c r="AK213" s="64"/>
      <c r="AL213" s="64"/>
    </row>
    <row r="214" spans="1:38" ht="12.75">
      <c r="A214" s="61"/>
      <c r="B214" s="61"/>
      <c r="C214" s="64"/>
      <c r="D214" s="61"/>
      <c r="E214" s="64"/>
      <c r="F214" s="61"/>
      <c r="G214" s="64"/>
      <c r="H214" s="61"/>
      <c r="I214" s="64"/>
      <c r="J214" s="61"/>
      <c r="K214" s="64"/>
      <c r="L214" s="61"/>
      <c r="M214" s="64"/>
      <c r="N214" s="61"/>
      <c r="O214" s="64"/>
      <c r="P214" s="61"/>
      <c r="Q214" s="64"/>
      <c r="R214" s="61"/>
      <c r="S214" s="64"/>
      <c r="T214" s="61"/>
      <c r="U214" s="64"/>
      <c r="V214" s="61"/>
      <c r="W214" s="64"/>
      <c r="X214" s="64"/>
      <c r="Y214" s="64"/>
      <c r="Z214" s="64"/>
      <c r="AA214" s="64"/>
      <c r="AB214" s="64"/>
      <c r="AC214" s="64"/>
      <c r="AD214" s="64"/>
      <c r="AG214" s="64"/>
      <c r="AH214" s="64"/>
      <c r="AK214" s="64"/>
      <c r="AL214" s="64"/>
    </row>
    <row r="215" spans="1:38" ht="12.75">
      <c r="A215" s="61"/>
      <c r="B215" s="61"/>
      <c r="C215" s="64"/>
      <c r="D215" s="61"/>
      <c r="E215" s="64"/>
      <c r="F215" s="61"/>
      <c r="G215" s="64"/>
      <c r="H215" s="61"/>
      <c r="I215" s="64"/>
      <c r="J215" s="61"/>
      <c r="K215" s="64"/>
      <c r="L215" s="61"/>
      <c r="M215" s="64"/>
      <c r="N215" s="61"/>
      <c r="O215" s="64"/>
      <c r="P215" s="61"/>
      <c r="Q215" s="64"/>
      <c r="R215" s="61"/>
      <c r="S215" s="64"/>
      <c r="T215" s="61"/>
      <c r="U215" s="64"/>
      <c r="V215" s="61"/>
      <c r="W215" s="64"/>
      <c r="X215" s="64"/>
      <c r="Y215" s="64"/>
      <c r="Z215" s="64"/>
      <c r="AA215" s="64"/>
      <c r="AB215" s="64"/>
      <c r="AC215" s="64"/>
      <c r="AD215" s="64"/>
      <c r="AG215" s="64"/>
      <c r="AH215" s="64"/>
      <c r="AK215" s="64"/>
      <c r="AL215" s="64"/>
    </row>
    <row r="216" spans="1:38" ht="12.75">
      <c r="A216" s="61"/>
      <c r="B216" s="61"/>
      <c r="C216" s="64"/>
      <c r="D216" s="61"/>
      <c r="E216" s="64"/>
      <c r="F216" s="61"/>
      <c r="G216" s="64"/>
      <c r="H216" s="61"/>
      <c r="I216" s="64"/>
      <c r="J216" s="61"/>
      <c r="K216" s="64"/>
      <c r="L216" s="61"/>
      <c r="M216" s="64"/>
      <c r="N216" s="61"/>
      <c r="O216" s="64"/>
      <c r="P216" s="61"/>
      <c r="Q216" s="64"/>
      <c r="R216" s="61"/>
      <c r="S216" s="64"/>
      <c r="T216" s="61"/>
      <c r="U216" s="64"/>
      <c r="V216" s="61"/>
      <c r="W216" s="64"/>
      <c r="X216" s="64"/>
      <c r="Y216" s="64"/>
      <c r="Z216" s="64"/>
      <c r="AA216" s="64"/>
      <c r="AB216" s="64"/>
      <c r="AC216" s="64"/>
      <c r="AD216" s="64"/>
      <c r="AG216" s="64"/>
      <c r="AH216" s="64"/>
      <c r="AK216" s="64"/>
      <c r="AL216" s="64"/>
    </row>
    <row r="217" spans="1:38" ht="12.75">
      <c r="A217" s="61"/>
      <c r="B217" s="61"/>
      <c r="C217" s="64"/>
      <c r="D217" s="61"/>
      <c r="E217" s="64"/>
      <c r="F217" s="61"/>
      <c r="G217" s="64"/>
      <c r="H217" s="61"/>
      <c r="I217" s="64"/>
      <c r="J217" s="61"/>
      <c r="K217" s="64"/>
      <c r="L217" s="61"/>
      <c r="M217" s="64"/>
      <c r="N217" s="61"/>
      <c r="O217" s="64"/>
      <c r="P217" s="61"/>
      <c r="Q217" s="64"/>
      <c r="R217" s="61"/>
      <c r="S217" s="64"/>
      <c r="T217" s="61"/>
      <c r="U217" s="64"/>
      <c r="V217" s="61"/>
      <c r="W217" s="64"/>
      <c r="X217" s="64"/>
      <c r="Y217" s="64"/>
      <c r="Z217" s="64"/>
      <c r="AA217" s="64"/>
      <c r="AB217" s="64"/>
      <c r="AC217" s="64"/>
      <c r="AD217" s="64"/>
      <c r="AG217" s="64"/>
      <c r="AH217" s="64"/>
      <c r="AK217" s="64"/>
      <c r="AL217" s="64"/>
    </row>
    <row r="218" spans="1:38" ht="12.75">
      <c r="A218" s="61"/>
      <c r="B218" s="61"/>
      <c r="C218" s="64"/>
      <c r="D218" s="61"/>
      <c r="E218" s="64"/>
      <c r="F218" s="61"/>
      <c r="G218" s="64"/>
      <c r="H218" s="61"/>
      <c r="I218" s="64"/>
      <c r="J218" s="61"/>
      <c r="K218" s="64"/>
      <c r="L218" s="61"/>
      <c r="M218" s="64"/>
      <c r="N218" s="61"/>
      <c r="O218" s="64"/>
      <c r="P218" s="61"/>
      <c r="Q218" s="64"/>
      <c r="R218" s="61"/>
      <c r="S218" s="64"/>
      <c r="T218" s="61"/>
      <c r="U218" s="64"/>
      <c r="V218" s="61"/>
      <c r="W218" s="64"/>
      <c r="X218" s="64"/>
      <c r="Y218" s="64"/>
      <c r="Z218" s="64"/>
      <c r="AA218" s="64"/>
      <c r="AB218" s="64"/>
      <c r="AC218" s="64"/>
      <c r="AD218" s="64"/>
      <c r="AG218" s="64"/>
      <c r="AH218" s="64"/>
      <c r="AK218" s="64"/>
      <c r="AL218" s="64"/>
    </row>
    <row r="219" spans="1:38" ht="12.75">
      <c r="A219" s="61"/>
      <c r="B219" s="61"/>
      <c r="C219" s="64"/>
      <c r="D219" s="61"/>
      <c r="E219" s="64"/>
      <c r="F219" s="61"/>
      <c r="G219" s="64"/>
      <c r="H219" s="61"/>
      <c r="I219" s="64"/>
      <c r="J219" s="61"/>
      <c r="K219" s="64"/>
      <c r="L219" s="61"/>
      <c r="M219" s="64"/>
      <c r="N219" s="61"/>
      <c r="O219" s="64"/>
      <c r="P219" s="61"/>
      <c r="Q219" s="64"/>
      <c r="R219" s="61"/>
      <c r="S219" s="64"/>
      <c r="T219" s="61"/>
      <c r="U219" s="64"/>
      <c r="V219" s="61"/>
      <c r="W219" s="64"/>
      <c r="X219" s="64"/>
      <c r="Y219" s="64"/>
      <c r="Z219" s="64"/>
      <c r="AA219" s="64"/>
      <c r="AB219" s="64"/>
      <c r="AC219" s="64"/>
      <c r="AD219" s="64"/>
      <c r="AG219" s="64"/>
      <c r="AH219" s="64"/>
      <c r="AK219" s="64"/>
      <c r="AL219" s="64"/>
    </row>
    <row r="220" spans="1:38" ht="12.75">
      <c r="A220" s="61"/>
      <c r="B220" s="61"/>
      <c r="C220" s="64"/>
      <c r="D220" s="61"/>
      <c r="E220" s="64"/>
      <c r="F220" s="61"/>
      <c r="G220" s="64"/>
      <c r="H220" s="61"/>
      <c r="I220" s="64"/>
      <c r="J220" s="61"/>
      <c r="K220" s="64"/>
      <c r="L220" s="61"/>
      <c r="M220" s="64"/>
      <c r="N220" s="61"/>
      <c r="O220" s="64"/>
      <c r="P220" s="61"/>
      <c r="Q220" s="64"/>
      <c r="R220" s="61"/>
      <c r="S220" s="64"/>
      <c r="T220" s="61"/>
      <c r="U220" s="64"/>
      <c r="V220" s="61"/>
      <c r="W220" s="64"/>
      <c r="X220" s="64"/>
      <c r="Y220" s="64"/>
      <c r="Z220" s="64"/>
      <c r="AA220" s="64"/>
      <c r="AB220" s="64"/>
      <c r="AC220" s="64"/>
      <c r="AD220" s="64"/>
      <c r="AG220" s="64"/>
      <c r="AH220" s="64"/>
      <c r="AK220" s="64"/>
      <c r="AL220" s="64"/>
    </row>
    <row r="221" spans="1:38" ht="12.75">
      <c r="A221" s="61"/>
      <c r="B221" s="61"/>
      <c r="C221" s="64"/>
      <c r="D221" s="61"/>
      <c r="E221" s="64"/>
      <c r="F221" s="61"/>
      <c r="G221" s="64"/>
      <c r="H221" s="61"/>
      <c r="I221" s="64"/>
      <c r="J221" s="61"/>
      <c r="K221" s="64"/>
      <c r="L221" s="61"/>
      <c r="M221" s="64"/>
      <c r="N221" s="61"/>
      <c r="O221" s="64"/>
      <c r="P221" s="61"/>
      <c r="Q221" s="64"/>
      <c r="R221" s="61"/>
      <c r="S221" s="64"/>
      <c r="T221" s="61"/>
      <c r="U221" s="64"/>
      <c r="V221" s="61"/>
      <c r="W221" s="64"/>
      <c r="X221" s="64"/>
      <c r="Y221" s="64"/>
      <c r="Z221" s="64"/>
      <c r="AA221" s="64"/>
      <c r="AB221" s="64"/>
      <c r="AC221" s="64"/>
      <c r="AD221" s="64"/>
      <c r="AG221" s="64"/>
      <c r="AH221" s="64"/>
      <c r="AK221" s="64"/>
      <c r="AL221" s="64"/>
    </row>
    <row r="222" spans="1:38" ht="12.75">
      <c r="A222" s="61"/>
      <c r="B222" s="61"/>
      <c r="C222" s="64"/>
      <c r="D222" s="61"/>
      <c r="E222" s="64"/>
      <c r="F222" s="61"/>
      <c r="G222" s="64"/>
      <c r="H222" s="61"/>
      <c r="I222" s="64"/>
      <c r="J222" s="61"/>
      <c r="K222" s="64"/>
      <c r="L222" s="61"/>
      <c r="M222" s="64"/>
      <c r="N222" s="61"/>
      <c r="O222" s="64"/>
      <c r="P222" s="61"/>
      <c r="Q222" s="64"/>
      <c r="R222" s="61"/>
      <c r="S222" s="64"/>
      <c r="T222" s="61"/>
      <c r="U222" s="64"/>
      <c r="V222" s="61"/>
      <c r="W222" s="64"/>
      <c r="X222" s="64"/>
      <c r="Y222" s="64"/>
      <c r="Z222" s="64"/>
      <c r="AA222" s="64"/>
      <c r="AB222" s="64"/>
      <c r="AC222" s="64"/>
      <c r="AD222" s="64"/>
      <c r="AG222" s="64"/>
      <c r="AH222" s="64"/>
      <c r="AI222" s="61"/>
      <c r="AJ222" s="61"/>
      <c r="AK222" s="64"/>
      <c r="AL222" s="64"/>
    </row>
    <row r="223" spans="1:38" ht="12.75">
      <c r="A223" s="61"/>
      <c r="B223" s="61"/>
      <c r="C223" s="64"/>
      <c r="D223" s="61"/>
      <c r="E223" s="64"/>
      <c r="F223" s="61"/>
      <c r="G223" s="64"/>
      <c r="H223" s="61"/>
      <c r="I223" s="64"/>
      <c r="J223" s="61"/>
      <c r="K223" s="64"/>
      <c r="L223" s="61"/>
      <c r="M223" s="64"/>
      <c r="N223" s="61"/>
      <c r="O223" s="64"/>
      <c r="P223" s="61"/>
      <c r="Q223" s="64"/>
      <c r="R223" s="61"/>
      <c r="S223" s="64"/>
      <c r="T223" s="61"/>
      <c r="U223" s="64"/>
      <c r="V223" s="61"/>
      <c r="W223" s="64"/>
      <c r="X223" s="64"/>
      <c r="Y223" s="64"/>
      <c r="Z223" s="64"/>
      <c r="AA223" s="64"/>
      <c r="AB223" s="64"/>
      <c r="AC223" s="64"/>
      <c r="AD223" s="64"/>
      <c r="AG223" s="64"/>
      <c r="AH223" s="64"/>
      <c r="AK223" s="64"/>
      <c r="AL223" s="64"/>
    </row>
    <row r="224" spans="1:38" ht="12.75">
      <c r="A224" s="61"/>
      <c r="B224" s="61"/>
      <c r="C224" s="64"/>
      <c r="D224" s="61"/>
      <c r="E224" s="64"/>
      <c r="F224" s="61"/>
      <c r="G224" s="64"/>
      <c r="H224" s="61"/>
      <c r="I224" s="64"/>
      <c r="J224" s="61"/>
      <c r="K224" s="64"/>
      <c r="L224" s="61"/>
      <c r="M224" s="64"/>
      <c r="N224" s="61"/>
      <c r="O224" s="64"/>
      <c r="P224" s="61"/>
      <c r="Q224" s="64"/>
      <c r="R224" s="61"/>
      <c r="S224" s="64"/>
      <c r="T224" s="61"/>
      <c r="U224" s="64"/>
      <c r="V224" s="61"/>
      <c r="W224" s="64"/>
      <c r="X224" s="64"/>
      <c r="Y224" s="64"/>
      <c r="Z224" s="64"/>
      <c r="AA224" s="64"/>
      <c r="AB224" s="64"/>
      <c r="AC224" s="64"/>
      <c r="AD224" s="64"/>
      <c r="AG224" s="64"/>
      <c r="AH224" s="64"/>
      <c r="AK224" s="64"/>
      <c r="AL224" s="64"/>
    </row>
    <row r="225" spans="1:38" ht="12.75">
      <c r="A225" s="61"/>
      <c r="B225" s="61"/>
      <c r="C225" s="64"/>
      <c r="D225" s="61"/>
      <c r="E225" s="64"/>
      <c r="F225" s="61"/>
      <c r="G225" s="64"/>
      <c r="H225" s="61"/>
      <c r="I225" s="64"/>
      <c r="J225" s="61"/>
      <c r="K225" s="64"/>
      <c r="L225" s="61"/>
      <c r="M225" s="64"/>
      <c r="N225" s="61"/>
      <c r="O225" s="64"/>
      <c r="P225" s="61"/>
      <c r="Q225" s="64"/>
      <c r="R225" s="61"/>
      <c r="S225" s="64"/>
      <c r="T225" s="61"/>
      <c r="U225" s="64"/>
      <c r="V225" s="61"/>
      <c r="W225" s="64"/>
      <c r="X225" s="64"/>
      <c r="Y225" s="64"/>
      <c r="Z225" s="64"/>
      <c r="AA225" s="64"/>
      <c r="AB225" s="64"/>
      <c r="AC225" s="64"/>
      <c r="AD225" s="64"/>
      <c r="AG225" s="64"/>
      <c r="AH225" s="64"/>
      <c r="AI225" s="61"/>
      <c r="AJ225" s="61"/>
      <c r="AK225" s="64"/>
      <c r="AL225" s="64"/>
    </row>
    <row r="226" spans="1:38" ht="12.75">
      <c r="A226" s="61"/>
      <c r="B226" s="61"/>
      <c r="C226" s="64"/>
      <c r="D226" s="61"/>
      <c r="E226" s="64"/>
      <c r="F226" s="61"/>
      <c r="G226" s="64"/>
      <c r="H226" s="61"/>
      <c r="I226" s="64"/>
      <c r="J226" s="61"/>
      <c r="K226" s="64"/>
      <c r="L226" s="61"/>
      <c r="M226" s="64"/>
      <c r="N226" s="61"/>
      <c r="O226" s="64"/>
      <c r="P226" s="61"/>
      <c r="Q226" s="64"/>
      <c r="R226" s="61"/>
      <c r="S226" s="64"/>
      <c r="T226" s="61"/>
      <c r="U226" s="64"/>
      <c r="V226" s="61"/>
      <c r="W226" s="64"/>
      <c r="X226" s="64"/>
      <c r="Y226" s="64"/>
      <c r="Z226" s="64"/>
      <c r="AA226" s="64"/>
      <c r="AB226" s="64"/>
      <c r="AC226" s="64"/>
      <c r="AD226" s="64"/>
      <c r="AG226" s="64"/>
      <c r="AH226" s="64"/>
      <c r="AK226" s="64"/>
      <c r="AL226" s="64"/>
    </row>
    <row r="227" spans="1:38" ht="12.75">
      <c r="A227" s="61"/>
      <c r="B227" s="61"/>
      <c r="C227" s="64"/>
      <c r="D227" s="61"/>
      <c r="E227" s="64"/>
      <c r="F227" s="61"/>
      <c r="G227" s="64"/>
      <c r="H227" s="61"/>
      <c r="I227" s="64"/>
      <c r="J227" s="61"/>
      <c r="K227" s="64"/>
      <c r="L227" s="61"/>
      <c r="M227" s="64"/>
      <c r="N227" s="61"/>
      <c r="O227" s="64"/>
      <c r="P227" s="61"/>
      <c r="Q227" s="64"/>
      <c r="R227" s="61"/>
      <c r="S227" s="64"/>
      <c r="T227" s="61"/>
      <c r="U227" s="64"/>
      <c r="V227" s="61"/>
      <c r="W227" s="64"/>
      <c r="X227" s="64"/>
      <c r="Y227" s="64"/>
      <c r="Z227" s="64"/>
      <c r="AA227" s="64"/>
      <c r="AB227" s="64"/>
      <c r="AC227" s="64"/>
      <c r="AD227" s="64"/>
      <c r="AG227" s="64"/>
      <c r="AH227" s="64"/>
      <c r="AK227" s="64"/>
      <c r="AL227" s="64"/>
    </row>
    <row r="228" spans="1:38" ht="12.75">
      <c r="A228" s="61"/>
      <c r="B228" s="61"/>
      <c r="C228" s="64"/>
      <c r="D228" s="61"/>
      <c r="E228" s="64"/>
      <c r="F228" s="61"/>
      <c r="G228" s="64"/>
      <c r="H228" s="61"/>
      <c r="I228" s="64"/>
      <c r="J228" s="61"/>
      <c r="K228" s="64"/>
      <c r="L228" s="61"/>
      <c r="M228" s="64"/>
      <c r="N228" s="61"/>
      <c r="O228" s="64"/>
      <c r="P228" s="61"/>
      <c r="Q228" s="64"/>
      <c r="R228" s="61"/>
      <c r="S228" s="64"/>
      <c r="T228" s="61"/>
      <c r="U228" s="64"/>
      <c r="V228" s="61"/>
      <c r="W228" s="64"/>
      <c r="X228" s="64"/>
      <c r="Y228" s="64"/>
      <c r="Z228" s="64"/>
      <c r="AA228" s="64"/>
      <c r="AB228" s="64"/>
      <c r="AC228" s="64"/>
      <c r="AD228" s="64"/>
      <c r="AG228" s="64"/>
      <c r="AH228" s="64"/>
      <c r="AK228" s="64"/>
      <c r="AL228" s="64"/>
    </row>
    <row r="229" spans="1:38" ht="12.75">
      <c r="A229" s="61"/>
      <c r="B229" s="61"/>
      <c r="C229" s="64"/>
      <c r="D229" s="61"/>
      <c r="E229" s="64"/>
      <c r="F229" s="61"/>
      <c r="G229" s="64"/>
      <c r="H229" s="61"/>
      <c r="I229" s="64"/>
      <c r="J229" s="61"/>
      <c r="K229" s="64"/>
      <c r="L229" s="61"/>
      <c r="M229" s="64"/>
      <c r="N229" s="61"/>
      <c r="O229" s="64"/>
      <c r="P229" s="61"/>
      <c r="Q229" s="64"/>
      <c r="R229" s="61"/>
      <c r="S229" s="64"/>
      <c r="T229" s="61"/>
      <c r="U229" s="64"/>
      <c r="V229" s="61"/>
      <c r="W229" s="64"/>
      <c r="X229" s="64"/>
      <c r="Y229" s="64"/>
      <c r="Z229" s="64"/>
      <c r="AA229" s="64"/>
      <c r="AB229" s="64"/>
      <c r="AC229" s="64"/>
      <c r="AD229" s="64"/>
      <c r="AG229" s="64"/>
      <c r="AH229" s="64"/>
      <c r="AK229" s="64"/>
      <c r="AL229" s="64"/>
    </row>
    <row r="230" spans="1:38" ht="12.75">
      <c r="A230" s="61"/>
      <c r="B230" s="61"/>
      <c r="C230" s="64"/>
      <c r="D230" s="61"/>
      <c r="E230" s="64"/>
      <c r="F230" s="61"/>
      <c r="G230" s="64"/>
      <c r="H230" s="61"/>
      <c r="I230" s="64"/>
      <c r="J230" s="61"/>
      <c r="K230" s="64"/>
      <c r="L230" s="61"/>
      <c r="M230" s="64"/>
      <c r="N230" s="61"/>
      <c r="O230" s="64"/>
      <c r="P230" s="61"/>
      <c r="Q230" s="64"/>
      <c r="R230" s="61"/>
      <c r="S230" s="64"/>
      <c r="T230" s="61"/>
      <c r="U230" s="64"/>
      <c r="V230" s="61"/>
      <c r="W230" s="64"/>
      <c r="X230" s="64"/>
      <c r="Y230" s="64"/>
      <c r="Z230" s="64"/>
      <c r="AA230" s="64"/>
      <c r="AB230" s="64"/>
      <c r="AC230" s="64"/>
      <c r="AD230" s="64"/>
      <c r="AG230" s="64"/>
      <c r="AH230" s="64"/>
      <c r="AK230" s="64"/>
      <c r="AL230" s="64"/>
    </row>
    <row r="231" spans="1:38" ht="12.75">
      <c r="A231" s="61"/>
      <c r="B231" s="61"/>
      <c r="C231" s="64"/>
      <c r="D231" s="61"/>
      <c r="E231" s="64"/>
      <c r="F231" s="61"/>
      <c r="G231" s="64"/>
      <c r="H231" s="61"/>
      <c r="I231" s="64"/>
      <c r="J231" s="61"/>
      <c r="K231" s="64"/>
      <c r="L231" s="61"/>
      <c r="M231" s="64"/>
      <c r="N231" s="61"/>
      <c r="O231" s="64"/>
      <c r="P231" s="61"/>
      <c r="Q231" s="64"/>
      <c r="R231" s="61"/>
      <c r="S231" s="64"/>
      <c r="T231" s="61"/>
      <c r="U231" s="64"/>
      <c r="V231" s="61"/>
      <c r="W231" s="64"/>
      <c r="X231" s="64"/>
      <c r="Y231" s="64"/>
      <c r="Z231" s="64"/>
      <c r="AA231" s="64"/>
      <c r="AB231" s="64"/>
      <c r="AC231" s="64"/>
      <c r="AD231" s="64"/>
      <c r="AG231" s="64"/>
      <c r="AH231" s="64"/>
      <c r="AK231" s="64"/>
      <c r="AL231" s="64"/>
    </row>
    <row r="232" spans="1:38" ht="12.75">
      <c r="A232" s="61"/>
      <c r="B232" s="61"/>
      <c r="C232" s="64"/>
      <c r="D232" s="61"/>
      <c r="E232" s="64"/>
      <c r="F232" s="61"/>
      <c r="G232" s="64"/>
      <c r="H232" s="61"/>
      <c r="I232" s="64"/>
      <c r="J232" s="61"/>
      <c r="K232" s="64"/>
      <c r="L232" s="61"/>
      <c r="M232" s="64"/>
      <c r="N232" s="61"/>
      <c r="O232" s="64"/>
      <c r="P232" s="61"/>
      <c r="Q232" s="64"/>
      <c r="R232" s="61"/>
      <c r="S232" s="64"/>
      <c r="T232" s="61"/>
      <c r="U232" s="64"/>
      <c r="V232" s="61"/>
      <c r="W232" s="64"/>
      <c r="X232" s="64"/>
      <c r="Y232" s="64"/>
      <c r="Z232" s="64"/>
      <c r="AA232" s="64"/>
      <c r="AB232" s="64"/>
      <c r="AC232" s="64"/>
      <c r="AD232" s="64"/>
      <c r="AG232" s="64"/>
      <c r="AH232" s="64"/>
      <c r="AI232" s="61"/>
      <c r="AJ232" s="61"/>
      <c r="AK232" s="64"/>
      <c r="AL232" s="64"/>
    </row>
    <row r="233" spans="1:38" ht="12.75">
      <c r="A233" s="61"/>
      <c r="B233" s="61"/>
      <c r="C233" s="64"/>
      <c r="D233" s="61"/>
      <c r="E233" s="64"/>
      <c r="F233" s="61"/>
      <c r="G233" s="64"/>
      <c r="H233" s="61"/>
      <c r="I233" s="64"/>
      <c r="J233" s="61"/>
      <c r="K233" s="64"/>
      <c r="L233" s="61"/>
      <c r="M233" s="64"/>
      <c r="N233" s="61"/>
      <c r="O233" s="64"/>
      <c r="P233" s="61"/>
      <c r="Q233" s="64"/>
      <c r="R233" s="61"/>
      <c r="S233" s="64"/>
      <c r="T233" s="61"/>
      <c r="U233" s="64"/>
      <c r="V233" s="61"/>
      <c r="W233" s="64"/>
      <c r="X233" s="64"/>
      <c r="Y233" s="64"/>
      <c r="Z233" s="64"/>
      <c r="AA233" s="64"/>
      <c r="AB233" s="64"/>
      <c r="AC233" s="64"/>
      <c r="AD233" s="64"/>
      <c r="AG233" s="64"/>
      <c r="AH233" s="64"/>
      <c r="AK233" s="64"/>
      <c r="AL233" s="64"/>
    </row>
    <row r="234" spans="1:38" ht="12.75">
      <c r="A234" s="61"/>
      <c r="B234" s="61"/>
      <c r="C234" s="64"/>
      <c r="D234" s="61"/>
      <c r="E234" s="64"/>
      <c r="F234" s="61"/>
      <c r="G234" s="64"/>
      <c r="H234" s="61"/>
      <c r="I234" s="64"/>
      <c r="J234" s="61"/>
      <c r="K234" s="64"/>
      <c r="L234" s="61"/>
      <c r="M234" s="64"/>
      <c r="N234" s="61"/>
      <c r="O234" s="64"/>
      <c r="P234" s="61"/>
      <c r="Q234" s="64"/>
      <c r="R234" s="61"/>
      <c r="S234" s="64"/>
      <c r="T234" s="61"/>
      <c r="U234" s="64"/>
      <c r="V234" s="61"/>
      <c r="W234" s="64"/>
      <c r="X234" s="64"/>
      <c r="Y234" s="64"/>
      <c r="Z234" s="64"/>
      <c r="AA234" s="64"/>
      <c r="AB234" s="64"/>
      <c r="AC234" s="64"/>
      <c r="AD234" s="64"/>
      <c r="AE234" s="61"/>
      <c r="AF234" s="61"/>
      <c r="AG234" s="64"/>
      <c r="AH234" s="64"/>
      <c r="AK234" s="64"/>
      <c r="AL234" s="64"/>
    </row>
    <row r="235" spans="1:38" ht="12.75">
      <c r="A235" s="61"/>
      <c r="B235" s="61"/>
      <c r="C235" s="64"/>
      <c r="D235" s="61"/>
      <c r="E235" s="64"/>
      <c r="F235" s="61"/>
      <c r="G235" s="64"/>
      <c r="H235" s="61"/>
      <c r="I235" s="64"/>
      <c r="J235" s="61"/>
      <c r="K235" s="64"/>
      <c r="L235" s="61"/>
      <c r="M235" s="64"/>
      <c r="N235" s="61"/>
      <c r="O235" s="64"/>
      <c r="P235" s="61"/>
      <c r="Q235" s="64"/>
      <c r="R235" s="61"/>
      <c r="S235" s="64"/>
      <c r="T235" s="61"/>
      <c r="U235" s="64"/>
      <c r="V235" s="61"/>
      <c r="W235" s="64"/>
      <c r="X235" s="64"/>
      <c r="Y235" s="64"/>
      <c r="Z235" s="64"/>
      <c r="AA235" s="64"/>
      <c r="AB235" s="64"/>
      <c r="AC235" s="64"/>
      <c r="AD235" s="64"/>
      <c r="AG235" s="64"/>
      <c r="AH235" s="64"/>
      <c r="AK235" s="64"/>
      <c r="AL235" s="64"/>
    </row>
    <row r="236" spans="1:38" ht="12.75">
      <c r="A236" s="61"/>
      <c r="B236" s="61"/>
      <c r="C236" s="64"/>
      <c r="D236" s="61"/>
      <c r="E236" s="64"/>
      <c r="F236" s="61"/>
      <c r="G236" s="64"/>
      <c r="H236" s="61"/>
      <c r="I236" s="64"/>
      <c r="J236" s="61"/>
      <c r="K236" s="64"/>
      <c r="L236" s="61"/>
      <c r="M236" s="64"/>
      <c r="N236" s="61"/>
      <c r="O236" s="64"/>
      <c r="P236" s="61"/>
      <c r="Q236" s="64"/>
      <c r="R236" s="61"/>
      <c r="S236" s="64"/>
      <c r="T236" s="61"/>
      <c r="U236" s="64"/>
      <c r="V236" s="61"/>
      <c r="W236" s="64"/>
      <c r="X236" s="64"/>
      <c r="Y236" s="64"/>
      <c r="Z236" s="64"/>
      <c r="AA236" s="64"/>
      <c r="AB236" s="64"/>
      <c r="AC236" s="64"/>
      <c r="AD236" s="64"/>
      <c r="AG236" s="64"/>
      <c r="AH236" s="64"/>
      <c r="AK236" s="64"/>
      <c r="AL236" s="64"/>
    </row>
    <row r="237" spans="1:38" ht="12.75">
      <c r="A237" s="61"/>
      <c r="B237" s="61"/>
      <c r="C237" s="64"/>
      <c r="D237" s="61"/>
      <c r="E237" s="64"/>
      <c r="F237" s="61"/>
      <c r="G237" s="64"/>
      <c r="H237" s="61"/>
      <c r="I237" s="64"/>
      <c r="J237" s="61"/>
      <c r="K237" s="64"/>
      <c r="L237" s="61"/>
      <c r="M237" s="64"/>
      <c r="N237" s="61"/>
      <c r="O237" s="64"/>
      <c r="P237" s="61"/>
      <c r="Q237" s="64"/>
      <c r="R237" s="61"/>
      <c r="S237" s="64"/>
      <c r="T237" s="61"/>
      <c r="U237" s="64"/>
      <c r="V237" s="61"/>
      <c r="W237" s="64"/>
      <c r="X237" s="64"/>
      <c r="Y237" s="64"/>
      <c r="Z237" s="64"/>
      <c r="AA237" s="64"/>
      <c r="AB237" s="64"/>
      <c r="AC237" s="64"/>
      <c r="AD237" s="64"/>
      <c r="AG237" s="64"/>
      <c r="AH237" s="64"/>
      <c r="AK237" s="64"/>
      <c r="AL237" s="64"/>
    </row>
    <row r="238" spans="1:38" ht="12.75">
      <c r="A238" s="61"/>
      <c r="B238" s="61"/>
      <c r="C238" s="64"/>
      <c r="D238" s="61"/>
      <c r="E238" s="64"/>
      <c r="F238" s="61"/>
      <c r="G238" s="64"/>
      <c r="H238" s="61"/>
      <c r="I238" s="64"/>
      <c r="J238" s="61"/>
      <c r="K238" s="64"/>
      <c r="L238" s="61"/>
      <c r="M238" s="64"/>
      <c r="N238" s="61"/>
      <c r="O238" s="64"/>
      <c r="P238" s="61"/>
      <c r="Q238" s="64"/>
      <c r="R238" s="61"/>
      <c r="S238" s="64"/>
      <c r="T238" s="61"/>
      <c r="U238" s="64"/>
      <c r="V238" s="61"/>
      <c r="W238" s="64"/>
      <c r="X238" s="64"/>
      <c r="Y238" s="64"/>
      <c r="Z238" s="64"/>
      <c r="AA238" s="64"/>
      <c r="AB238" s="64"/>
      <c r="AC238" s="64"/>
      <c r="AD238" s="64"/>
      <c r="AG238" s="64"/>
      <c r="AH238" s="64"/>
      <c r="AI238" s="61"/>
      <c r="AJ238" s="61"/>
      <c r="AK238" s="64"/>
      <c r="AL238" s="64"/>
    </row>
    <row r="239" spans="1:38" ht="12.75">
      <c r="A239" s="61"/>
      <c r="B239" s="61"/>
      <c r="C239" s="64"/>
      <c r="D239" s="61"/>
      <c r="E239" s="64"/>
      <c r="F239" s="61"/>
      <c r="G239" s="64"/>
      <c r="H239" s="61"/>
      <c r="I239" s="64"/>
      <c r="J239" s="61"/>
      <c r="K239" s="64"/>
      <c r="L239" s="61"/>
      <c r="M239" s="64"/>
      <c r="N239" s="61"/>
      <c r="O239" s="64"/>
      <c r="P239" s="61"/>
      <c r="Q239" s="64"/>
      <c r="R239" s="61"/>
      <c r="S239" s="64"/>
      <c r="T239" s="61"/>
      <c r="U239" s="64"/>
      <c r="V239" s="61"/>
      <c r="W239" s="64"/>
      <c r="X239" s="64"/>
      <c r="Y239" s="64"/>
      <c r="Z239" s="64"/>
      <c r="AA239" s="64"/>
      <c r="AB239" s="64"/>
      <c r="AC239" s="64"/>
      <c r="AD239" s="64"/>
      <c r="AG239" s="64"/>
      <c r="AH239" s="64"/>
      <c r="AI239" s="61"/>
      <c r="AJ239" s="61"/>
      <c r="AK239" s="64"/>
      <c r="AL239" s="64"/>
    </row>
    <row r="240" spans="1:38" ht="12.75">
      <c r="A240" s="61"/>
      <c r="B240" s="61"/>
      <c r="C240" s="64"/>
      <c r="D240" s="61"/>
      <c r="E240" s="64"/>
      <c r="F240" s="61"/>
      <c r="G240" s="64"/>
      <c r="H240" s="61"/>
      <c r="I240" s="64"/>
      <c r="J240" s="61"/>
      <c r="K240" s="64"/>
      <c r="L240" s="61"/>
      <c r="M240" s="64"/>
      <c r="N240" s="61"/>
      <c r="O240" s="64"/>
      <c r="P240" s="61"/>
      <c r="Q240" s="64"/>
      <c r="R240" s="61"/>
      <c r="S240" s="64"/>
      <c r="T240" s="61"/>
      <c r="U240" s="64"/>
      <c r="V240" s="61"/>
      <c r="W240" s="64"/>
      <c r="X240" s="64"/>
      <c r="Y240" s="64"/>
      <c r="Z240" s="64"/>
      <c r="AA240" s="64"/>
      <c r="AB240" s="64"/>
      <c r="AC240" s="64"/>
      <c r="AD240" s="64"/>
      <c r="AG240" s="64"/>
      <c r="AH240" s="64"/>
      <c r="AK240" s="64"/>
      <c r="AL240" s="64"/>
    </row>
    <row r="241" spans="1:38" ht="12.75">
      <c r="A241" s="61"/>
      <c r="B241" s="61"/>
      <c r="C241" s="64"/>
      <c r="D241" s="61"/>
      <c r="E241" s="64"/>
      <c r="F241" s="61"/>
      <c r="G241" s="64"/>
      <c r="H241" s="61"/>
      <c r="I241" s="64"/>
      <c r="J241" s="61"/>
      <c r="K241" s="64"/>
      <c r="L241" s="61"/>
      <c r="M241" s="64"/>
      <c r="N241" s="61"/>
      <c r="O241" s="64"/>
      <c r="P241" s="61"/>
      <c r="Q241" s="64"/>
      <c r="R241" s="61"/>
      <c r="S241" s="64"/>
      <c r="T241" s="61"/>
      <c r="U241" s="64"/>
      <c r="V241" s="61"/>
      <c r="W241" s="64"/>
      <c r="X241" s="64"/>
      <c r="Y241" s="64"/>
      <c r="Z241" s="64"/>
      <c r="AA241" s="64"/>
      <c r="AB241" s="64"/>
      <c r="AC241" s="64"/>
      <c r="AD241" s="64"/>
      <c r="AG241" s="64"/>
      <c r="AH241" s="64"/>
      <c r="AK241" s="64"/>
      <c r="AL241" s="64"/>
    </row>
    <row r="242" spans="1:38" ht="12.75">
      <c r="A242" s="61"/>
      <c r="B242" s="61"/>
      <c r="C242" s="64"/>
      <c r="D242" s="61"/>
      <c r="E242" s="64"/>
      <c r="F242" s="61"/>
      <c r="G242" s="64"/>
      <c r="H242" s="61"/>
      <c r="I242" s="64"/>
      <c r="J242" s="61"/>
      <c r="K242" s="64"/>
      <c r="L242" s="61"/>
      <c r="M242" s="64"/>
      <c r="N242" s="61"/>
      <c r="O242" s="64"/>
      <c r="P242" s="61"/>
      <c r="Q242" s="64"/>
      <c r="R242" s="61"/>
      <c r="S242" s="64"/>
      <c r="T242" s="61"/>
      <c r="U242" s="64"/>
      <c r="V242" s="61"/>
      <c r="W242" s="64"/>
      <c r="X242" s="64"/>
      <c r="Y242" s="64"/>
      <c r="Z242" s="64"/>
      <c r="AA242" s="64"/>
      <c r="AB242" s="64"/>
      <c r="AC242" s="64"/>
      <c r="AD242" s="64"/>
      <c r="AG242" s="64"/>
      <c r="AH242" s="64"/>
      <c r="AI242" s="61"/>
      <c r="AJ242" s="61"/>
      <c r="AK242" s="64"/>
      <c r="AL242" s="64"/>
    </row>
    <row r="243" spans="1:38" ht="12.75">
      <c r="A243" s="61"/>
      <c r="B243" s="61"/>
      <c r="C243" s="64"/>
      <c r="D243" s="61"/>
      <c r="E243" s="64"/>
      <c r="F243" s="61"/>
      <c r="G243" s="64"/>
      <c r="H243" s="61"/>
      <c r="I243" s="64"/>
      <c r="J243" s="61"/>
      <c r="K243" s="64"/>
      <c r="L243" s="61"/>
      <c r="M243" s="64"/>
      <c r="N243" s="61"/>
      <c r="O243" s="64"/>
      <c r="P243" s="61"/>
      <c r="Q243" s="64"/>
      <c r="R243" s="61"/>
      <c r="S243" s="64"/>
      <c r="T243" s="61"/>
      <c r="U243" s="64"/>
      <c r="V243" s="61"/>
      <c r="W243" s="64"/>
      <c r="X243" s="64"/>
      <c r="Y243" s="64"/>
      <c r="Z243" s="64"/>
      <c r="AA243" s="64"/>
      <c r="AB243" s="64"/>
      <c r="AC243" s="64"/>
      <c r="AD243" s="64"/>
      <c r="AG243" s="64"/>
      <c r="AH243" s="64"/>
      <c r="AK243" s="64"/>
      <c r="AL243" s="64"/>
    </row>
    <row r="244" spans="1:38" ht="12.75">
      <c r="A244" s="61"/>
      <c r="B244" s="61"/>
      <c r="C244" s="64"/>
      <c r="D244" s="61"/>
      <c r="E244" s="64"/>
      <c r="F244" s="61"/>
      <c r="G244" s="64"/>
      <c r="H244" s="61"/>
      <c r="I244" s="64"/>
      <c r="J244" s="61"/>
      <c r="K244" s="64"/>
      <c r="L244" s="61"/>
      <c r="M244" s="64"/>
      <c r="N244" s="61"/>
      <c r="O244" s="64"/>
      <c r="P244" s="61"/>
      <c r="Q244" s="64"/>
      <c r="R244" s="61"/>
      <c r="S244" s="64"/>
      <c r="T244" s="61"/>
      <c r="U244" s="64"/>
      <c r="V244" s="61"/>
      <c r="W244" s="64"/>
      <c r="X244" s="64"/>
      <c r="Y244" s="64"/>
      <c r="Z244" s="64"/>
      <c r="AA244" s="64"/>
      <c r="AB244" s="64"/>
      <c r="AC244" s="64"/>
      <c r="AD244" s="64"/>
      <c r="AG244" s="64"/>
      <c r="AH244" s="64"/>
      <c r="AK244" s="64"/>
      <c r="AL244" s="64"/>
    </row>
    <row r="245" spans="1:38" ht="12.75">
      <c r="A245" s="61"/>
      <c r="B245" s="61"/>
      <c r="C245" s="64"/>
      <c r="D245" s="61"/>
      <c r="E245" s="64"/>
      <c r="F245" s="61"/>
      <c r="G245" s="64"/>
      <c r="H245" s="61"/>
      <c r="I245" s="64"/>
      <c r="J245" s="61"/>
      <c r="K245" s="64"/>
      <c r="L245" s="61"/>
      <c r="M245" s="64"/>
      <c r="N245" s="61"/>
      <c r="O245" s="64"/>
      <c r="P245" s="61"/>
      <c r="Q245" s="64"/>
      <c r="R245" s="61"/>
      <c r="S245" s="64"/>
      <c r="T245" s="61"/>
      <c r="U245" s="64"/>
      <c r="V245" s="61"/>
      <c r="W245" s="64"/>
      <c r="X245" s="64"/>
      <c r="Y245" s="64"/>
      <c r="Z245" s="64"/>
      <c r="AA245" s="64"/>
      <c r="AB245" s="64"/>
      <c r="AC245" s="64"/>
      <c r="AD245" s="64"/>
      <c r="AG245" s="64"/>
      <c r="AH245" s="64"/>
      <c r="AK245" s="64"/>
      <c r="AL245" s="64"/>
    </row>
    <row r="246" spans="1:38" ht="12.75">
      <c r="A246" s="61"/>
      <c r="B246" s="61"/>
      <c r="C246" s="64"/>
      <c r="D246" s="61"/>
      <c r="E246" s="64"/>
      <c r="F246" s="61"/>
      <c r="G246" s="64"/>
      <c r="H246" s="61"/>
      <c r="I246" s="64"/>
      <c r="J246" s="61"/>
      <c r="K246" s="64"/>
      <c r="L246" s="61"/>
      <c r="M246" s="64"/>
      <c r="N246" s="61"/>
      <c r="O246" s="64"/>
      <c r="P246" s="61"/>
      <c r="Q246" s="64"/>
      <c r="R246" s="61"/>
      <c r="S246" s="64"/>
      <c r="T246" s="61"/>
      <c r="U246" s="64"/>
      <c r="V246" s="61"/>
      <c r="W246" s="64"/>
      <c r="X246" s="64"/>
      <c r="Y246" s="64"/>
      <c r="Z246" s="64"/>
      <c r="AA246" s="64"/>
      <c r="AB246" s="64"/>
      <c r="AC246" s="64"/>
      <c r="AD246" s="64"/>
      <c r="AG246" s="64"/>
      <c r="AH246" s="64"/>
      <c r="AI246" s="61"/>
      <c r="AJ246" s="61"/>
      <c r="AK246" s="64"/>
      <c r="AL246" s="64"/>
    </row>
    <row r="247" spans="1:38" ht="12.75">
      <c r="A247" s="61"/>
      <c r="B247" s="61"/>
      <c r="C247" s="64"/>
      <c r="D247" s="61"/>
      <c r="E247" s="64"/>
      <c r="F247" s="61"/>
      <c r="G247" s="64"/>
      <c r="H247" s="61"/>
      <c r="I247" s="64"/>
      <c r="J247" s="61"/>
      <c r="K247" s="64"/>
      <c r="L247" s="61"/>
      <c r="M247" s="64"/>
      <c r="N247" s="61"/>
      <c r="O247" s="64"/>
      <c r="P247" s="61"/>
      <c r="Q247" s="64"/>
      <c r="R247" s="61"/>
      <c r="S247" s="64"/>
      <c r="T247" s="61"/>
      <c r="U247" s="64"/>
      <c r="V247" s="61"/>
      <c r="W247" s="64"/>
      <c r="X247" s="64"/>
      <c r="Y247" s="64"/>
      <c r="Z247" s="64"/>
      <c r="AA247" s="64"/>
      <c r="AB247" s="64"/>
      <c r="AC247" s="64"/>
      <c r="AD247" s="64"/>
      <c r="AG247" s="64"/>
      <c r="AH247" s="64"/>
      <c r="AK247" s="64"/>
      <c r="AL247" s="64"/>
    </row>
    <row r="248" spans="1:38" ht="12.75">
      <c r="A248" s="61"/>
      <c r="B248" s="61"/>
      <c r="C248" s="64"/>
      <c r="D248" s="61"/>
      <c r="E248" s="64"/>
      <c r="F248" s="61"/>
      <c r="G248" s="64"/>
      <c r="H248" s="61"/>
      <c r="I248" s="64"/>
      <c r="J248" s="61"/>
      <c r="K248" s="64"/>
      <c r="L248" s="61"/>
      <c r="M248" s="64"/>
      <c r="N248" s="61"/>
      <c r="O248" s="64"/>
      <c r="P248" s="61"/>
      <c r="Q248" s="64"/>
      <c r="R248" s="61"/>
      <c r="S248" s="64"/>
      <c r="T248" s="61"/>
      <c r="U248" s="64"/>
      <c r="V248" s="61"/>
      <c r="W248" s="64"/>
      <c r="X248" s="64"/>
      <c r="Y248" s="64"/>
      <c r="Z248" s="64"/>
      <c r="AA248" s="64"/>
      <c r="AB248" s="64"/>
      <c r="AC248" s="64"/>
      <c r="AD248" s="64"/>
      <c r="AG248" s="64"/>
      <c r="AH248" s="64"/>
      <c r="AI248" s="61"/>
      <c r="AJ248" s="61"/>
      <c r="AK248" s="64"/>
      <c r="AL248" s="64"/>
    </row>
    <row r="249" spans="1:38" ht="12.75">
      <c r="A249" s="61"/>
      <c r="B249" s="61"/>
      <c r="C249" s="64"/>
      <c r="D249" s="61"/>
      <c r="E249" s="64"/>
      <c r="F249" s="61"/>
      <c r="G249" s="64"/>
      <c r="H249" s="61"/>
      <c r="I249" s="64"/>
      <c r="J249" s="61"/>
      <c r="K249" s="64"/>
      <c r="L249" s="61"/>
      <c r="M249" s="64"/>
      <c r="N249" s="61"/>
      <c r="O249" s="64"/>
      <c r="P249" s="61"/>
      <c r="Q249" s="64"/>
      <c r="R249" s="61"/>
      <c r="S249" s="64"/>
      <c r="T249" s="61"/>
      <c r="U249" s="64"/>
      <c r="V249" s="61"/>
      <c r="W249" s="64"/>
      <c r="X249" s="64"/>
      <c r="Y249" s="64"/>
      <c r="Z249" s="64"/>
      <c r="AA249" s="64"/>
      <c r="AB249" s="64"/>
      <c r="AC249" s="64"/>
      <c r="AD249" s="64"/>
      <c r="AG249" s="64"/>
      <c r="AH249" s="64"/>
      <c r="AK249" s="64"/>
      <c r="AL249" s="64"/>
    </row>
    <row r="250" spans="1:38" ht="12.75">
      <c r="A250" s="61"/>
      <c r="B250" s="61"/>
      <c r="C250" s="64"/>
      <c r="D250" s="61"/>
      <c r="E250" s="64"/>
      <c r="F250" s="61"/>
      <c r="G250" s="64"/>
      <c r="H250" s="61"/>
      <c r="I250" s="64"/>
      <c r="J250" s="61"/>
      <c r="K250" s="64"/>
      <c r="L250" s="61"/>
      <c r="M250" s="64"/>
      <c r="N250" s="61"/>
      <c r="O250" s="64"/>
      <c r="P250" s="61"/>
      <c r="Q250" s="64"/>
      <c r="R250" s="61"/>
      <c r="S250" s="64"/>
      <c r="T250" s="61"/>
      <c r="U250" s="64"/>
      <c r="V250" s="61"/>
      <c r="W250" s="64"/>
      <c r="X250" s="64"/>
      <c r="Y250" s="64"/>
      <c r="Z250" s="64"/>
      <c r="AA250" s="64"/>
      <c r="AB250" s="64"/>
      <c r="AC250" s="64"/>
      <c r="AD250" s="64"/>
      <c r="AG250" s="64"/>
      <c r="AH250" s="64"/>
      <c r="AK250" s="64"/>
      <c r="AL250" s="64"/>
    </row>
    <row r="251" spans="1:38" ht="12.75">
      <c r="A251" s="61"/>
      <c r="B251" s="61"/>
      <c r="C251" s="64"/>
      <c r="D251" s="61"/>
      <c r="E251" s="64"/>
      <c r="F251" s="61"/>
      <c r="G251" s="64"/>
      <c r="H251" s="61"/>
      <c r="I251" s="64"/>
      <c r="J251" s="61"/>
      <c r="K251" s="64"/>
      <c r="L251" s="61"/>
      <c r="M251" s="64"/>
      <c r="N251" s="61"/>
      <c r="O251" s="64"/>
      <c r="P251" s="61"/>
      <c r="Q251" s="64"/>
      <c r="R251" s="61"/>
      <c r="S251" s="64"/>
      <c r="T251" s="61"/>
      <c r="U251" s="64"/>
      <c r="V251" s="61"/>
      <c r="W251" s="64"/>
      <c r="X251" s="64"/>
      <c r="Y251" s="64"/>
      <c r="Z251" s="64"/>
      <c r="AA251" s="64"/>
      <c r="AB251" s="64"/>
      <c r="AC251" s="64"/>
      <c r="AD251" s="64"/>
      <c r="AG251" s="64"/>
      <c r="AH251" s="64"/>
      <c r="AK251" s="64"/>
      <c r="AL251" s="64"/>
    </row>
    <row r="252" spans="1:38" ht="12.75">
      <c r="A252" s="61"/>
      <c r="B252" s="61"/>
      <c r="C252" s="64"/>
      <c r="D252" s="61"/>
      <c r="E252" s="64"/>
      <c r="F252" s="61"/>
      <c r="G252" s="64"/>
      <c r="H252" s="61"/>
      <c r="I252" s="64"/>
      <c r="J252" s="61"/>
      <c r="K252" s="64"/>
      <c r="L252" s="61"/>
      <c r="M252" s="64"/>
      <c r="N252" s="61"/>
      <c r="O252" s="64"/>
      <c r="P252" s="61"/>
      <c r="Q252" s="64"/>
      <c r="R252" s="61"/>
      <c r="S252" s="64"/>
      <c r="T252" s="61"/>
      <c r="U252" s="64"/>
      <c r="V252" s="61"/>
      <c r="W252" s="64"/>
      <c r="X252" s="64"/>
      <c r="Y252" s="64"/>
      <c r="Z252" s="64"/>
      <c r="AA252" s="64"/>
      <c r="AB252" s="64"/>
      <c r="AC252" s="64"/>
      <c r="AD252" s="64"/>
      <c r="AG252" s="64"/>
      <c r="AH252" s="64"/>
      <c r="AK252" s="64"/>
      <c r="AL252" s="64"/>
    </row>
    <row r="253" spans="1:38" ht="12.75">
      <c r="A253" s="61"/>
      <c r="B253" s="61"/>
      <c r="C253" s="64"/>
      <c r="D253" s="61"/>
      <c r="E253" s="64"/>
      <c r="F253" s="61"/>
      <c r="G253" s="64"/>
      <c r="H253" s="61"/>
      <c r="I253" s="64"/>
      <c r="J253" s="61"/>
      <c r="K253" s="64"/>
      <c r="L253" s="61"/>
      <c r="M253" s="64"/>
      <c r="N253" s="61"/>
      <c r="O253" s="64"/>
      <c r="P253" s="61"/>
      <c r="Q253" s="64"/>
      <c r="R253" s="61"/>
      <c r="S253" s="64"/>
      <c r="T253" s="61"/>
      <c r="U253" s="64"/>
      <c r="V253" s="61"/>
      <c r="W253" s="64"/>
      <c r="X253" s="64"/>
      <c r="Y253" s="64"/>
      <c r="Z253" s="64"/>
      <c r="AA253" s="64"/>
      <c r="AB253" s="64"/>
      <c r="AC253" s="64"/>
      <c r="AD253" s="64"/>
      <c r="AG253" s="64"/>
      <c r="AH253" s="64"/>
      <c r="AI253" s="61"/>
      <c r="AJ253" s="61"/>
      <c r="AK253" s="64"/>
      <c r="AL253" s="64"/>
    </row>
    <row r="254" spans="1:38" ht="12.75">
      <c r="A254" s="61"/>
      <c r="B254" s="61"/>
      <c r="C254" s="64"/>
      <c r="D254" s="61"/>
      <c r="E254" s="64"/>
      <c r="F254" s="61"/>
      <c r="G254" s="64"/>
      <c r="H254" s="61"/>
      <c r="I254" s="64"/>
      <c r="J254" s="61"/>
      <c r="K254" s="64"/>
      <c r="L254" s="61"/>
      <c r="M254" s="64"/>
      <c r="N254" s="61"/>
      <c r="O254" s="64"/>
      <c r="P254" s="61"/>
      <c r="Q254" s="64"/>
      <c r="R254" s="61"/>
      <c r="S254" s="64"/>
      <c r="T254" s="61"/>
      <c r="U254" s="64"/>
      <c r="V254" s="61"/>
      <c r="W254" s="64"/>
      <c r="X254" s="64"/>
      <c r="Y254" s="64"/>
      <c r="Z254" s="64"/>
      <c r="AA254" s="64"/>
      <c r="AB254" s="64"/>
      <c r="AC254" s="64"/>
      <c r="AD254" s="64"/>
      <c r="AG254" s="64"/>
      <c r="AH254" s="64"/>
      <c r="AK254" s="64"/>
      <c r="AL254" s="64"/>
    </row>
    <row r="255" spans="1:38" ht="12.75">
      <c r="A255" s="61"/>
      <c r="B255" s="61"/>
      <c r="C255" s="64"/>
      <c r="D255" s="61"/>
      <c r="E255" s="64"/>
      <c r="F255" s="61"/>
      <c r="G255" s="64"/>
      <c r="H255" s="61"/>
      <c r="I255" s="64"/>
      <c r="J255" s="61"/>
      <c r="K255" s="64"/>
      <c r="L255" s="61"/>
      <c r="M255" s="64"/>
      <c r="N255" s="61"/>
      <c r="O255" s="64"/>
      <c r="P255" s="61"/>
      <c r="Q255" s="64"/>
      <c r="R255" s="61"/>
      <c r="S255" s="64"/>
      <c r="T255" s="61"/>
      <c r="U255" s="64"/>
      <c r="V255" s="61"/>
      <c r="W255" s="64"/>
      <c r="X255" s="64"/>
      <c r="Y255" s="64"/>
      <c r="Z255" s="64"/>
      <c r="AA255" s="64"/>
      <c r="AB255" s="64"/>
      <c r="AC255" s="64"/>
      <c r="AD255" s="64"/>
      <c r="AE255" s="61"/>
      <c r="AF255" s="61"/>
      <c r="AG255" s="64"/>
      <c r="AH255" s="64"/>
      <c r="AI255" s="61"/>
      <c r="AJ255" s="61"/>
      <c r="AK255" s="64"/>
      <c r="AL255" s="64"/>
    </row>
    <row r="256" spans="1:38" ht="12.75">
      <c r="A256" s="61"/>
      <c r="B256" s="61"/>
      <c r="C256" s="64"/>
      <c r="D256" s="61"/>
      <c r="E256" s="64"/>
      <c r="F256" s="61"/>
      <c r="G256" s="64"/>
      <c r="H256" s="61"/>
      <c r="I256" s="64"/>
      <c r="J256" s="61"/>
      <c r="K256" s="64"/>
      <c r="L256" s="61"/>
      <c r="M256" s="64"/>
      <c r="N256" s="61"/>
      <c r="O256" s="64"/>
      <c r="P256" s="61"/>
      <c r="Q256" s="64"/>
      <c r="R256" s="61"/>
      <c r="S256" s="64"/>
      <c r="T256" s="61"/>
      <c r="U256" s="64"/>
      <c r="V256" s="61"/>
      <c r="W256" s="64"/>
      <c r="X256" s="64"/>
      <c r="Y256" s="64"/>
      <c r="Z256" s="64"/>
      <c r="AA256" s="64"/>
      <c r="AB256" s="64"/>
      <c r="AC256" s="64"/>
      <c r="AD256" s="64"/>
      <c r="AG256" s="64"/>
      <c r="AH256" s="64"/>
      <c r="AI256" s="61"/>
      <c r="AJ256" s="61"/>
      <c r="AK256" s="64"/>
      <c r="AL256" s="64"/>
    </row>
    <row r="257" spans="1:38" ht="12.75">
      <c r="A257" s="61"/>
      <c r="B257" s="61"/>
      <c r="C257" s="64"/>
      <c r="D257" s="61"/>
      <c r="E257" s="64"/>
      <c r="F257" s="61"/>
      <c r="G257" s="64"/>
      <c r="H257" s="61"/>
      <c r="I257" s="64"/>
      <c r="J257" s="61"/>
      <c r="K257" s="64"/>
      <c r="L257" s="61"/>
      <c r="M257" s="64"/>
      <c r="N257" s="61"/>
      <c r="O257" s="64"/>
      <c r="P257" s="61"/>
      <c r="Q257" s="64"/>
      <c r="R257" s="61"/>
      <c r="S257" s="64"/>
      <c r="T257" s="61"/>
      <c r="U257" s="64"/>
      <c r="V257" s="61"/>
      <c r="W257" s="64"/>
      <c r="X257" s="64"/>
      <c r="Y257" s="64"/>
      <c r="Z257" s="64"/>
      <c r="AA257" s="64"/>
      <c r="AB257" s="64"/>
      <c r="AC257" s="64"/>
      <c r="AD257" s="64"/>
      <c r="AG257" s="64"/>
      <c r="AH257" s="64"/>
      <c r="AK257" s="64"/>
      <c r="AL257" s="64"/>
    </row>
    <row r="258" spans="1:38" ht="12.75">
      <c r="A258" s="61"/>
      <c r="B258" s="61"/>
      <c r="C258" s="64"/>
      <c r="D258" s="61"/>
      <c r="E258" s="64"/>
      <c r="F258" s="61"/>
      <c r="G258" s="64"/>
      <c r="H258" s="61"/>
      <c r="I258" s="64"/>
      <c r="J258" s="61"/>
      <c r="K258" s="64"/>
      <c r="L258" s="61"/>
      <c r="M258" s="64"/>
      <c r="N258" s="61"/>
      <c r="O258" s="64"/>
      <c r="P258" s="61"/>
      <c r="Q258" s="64"/>
      <c r="R258" s="61"/>
      <c r="S258" s="64"/>
      <c r="T258" s="61"/>
      <c r="U258" s="64"/>
      <c r="V258" s="61"/>
      <c r="W258" s="64"/>
      <c r="X258" s="64"/>
      <c r="Y258" s="64"/>
      <c r="Z258" s="64"/>
      <c r="AA258" s="64"/>
      <c r="AB258" s="64"/>
      <c r="AC258" s="64"/>
      <c r="AD258" s="64"/>
      <c r="AE258" s="61"/>
      <c r="AF258" s="61"/>
      <c r="AG258" s="64"/>
      <c r="AH258" s="64"/>
      <c r="AI258" s="61"/>
      <c r="AJ258" s="61"/>
      <c r="AK258" s="64"/>
      <c r="AL258" s="64"/>
    </row>
    <row r="259" spans="1:38" ht="12.75">
      <c r="A259" s="61"/>
      <c r="B259" s="61"/>
      <c r="C259" s="64"/>
      <c r="D259" s="61"/>
      <c r="E259" s="64"/>
      <c r="F259" s="61"/>
      <c r="G259" s="64"/>
      <c r="H259" s="61"/>
      <c r="I259" s="64"/>
      <c r="J259" s="61"/>
      <c r="K259" s="64"/>
      <c r="L259" s="61"/>
      <c r="M259" s="64"/>
      <c r="N259" s="61"/>
      <c r="O259" s="64"/>
      <c r="P259" s="61"/>
      <c r="Q259" s="64"/>
      <c r="R259" s="61"/>
      <c r="S259" s="64"/>
      <c r="T259" s="61"/>
      <c r="U259" s="64"/>
      <c r="V259" s="61"/>
      <c r="W259" s="64"/>
      <c r="X259" s="64"/>
      <c r="Y259" s="64"/>
      <c r="Z259" s="64"/>
      <c r="AA259" s="64"/>
      <c r="AB259" s="64"/>
      <c r="AC259" s="64"/>
      <c r="AD259" s="64"/>
      <c r="AG259" s="64"/>
      <c r="AH259" s="64"/>
      <c r="AI259" s="61"/>
      <c r="AJ259" s="61"/>
      <c r="AK259" s="64"/>
      <c r="AL259" s="64"/>
    </row>
    <row r="260" spans="1:38" ht="12.75">
      <c r="A260" s="61"/>
      <c r="B260" s="61"/>
      <c r="C260" s="64"/>
      <c r="D260" s="61"/>
      <c r="E260" s="64"/>
      <c r="F260" s="61"/>
      <c r="G260" s="64"/>
      <c r="H260" s="61"/>
      <c r="I260" s="64"/>
      <c r="J260" s="61"/>
      <c r="K260" s="64"/>
      <c r="L260" s="61"/>
      <c r="M260" s="64"/>
      <c r="N260" s="61"/>
      <c r="O260" s="64"/>
      <c r="P260" s="61"/>
      <c r="Q260" s="64"/>
      <c r="R260" s="61"/>
      <c r="S260" s="64"/>
      <c r="T260" s="61"/>
      <c r="U260" s="64"/>
      <c r="V260" s="61"/>
      <c r="W260" s="64"/>
      <c r="X260" s="64"/>
      <c r="Y260" s="64"/>
      <c r="Z260" s="64"/>
      <c r="AA260" s="64"/>
      <c r="AB260" s="64"/>
      <c r="AC260" s="64"/>
      <c r="AD260" s="64"/>
      <c r="AG260" s="64"/>
      <c r="AH260" s="64"/>
      <c r="AI260" s="61"/>
      <c r="AJ260" s="61"/>
      <c r="AK260" s="64"/>
      <c r="AL260" s="64"/>
    </row>
    <row r="261" spans="1:38" ht="12.75">
      <c r="A261" s="61"/>
      <c r="B261" s="61"/>
      <c r="C261" s="64"/>
      <c r="D261" s="61"/>
      <c r="E261" s="64"/>
      <c r="F261" s="61"/>
      <c r="G261" s="64"/>
      <c r="H261" s="61"/>
      <c r="I261" s="64"/>
      <c r="J261" s="61"/>
      <c r="K261" s="64"/>
      <c r="L261" s="61"/>
      <c r="M261" s="64"/>
      <c r="N261" s="61"/>
      <c r="O261" s="64"/>
      <c r="P261" s="61"/>
      <c r="Q261" s="64"/>
      <c r="R261" s="61"/>
      <c r="S261" s="64"/>
      <c r="T261" s="61"/>
      <c r="U261" s="64"/>
      <c r="V261" s="61"/>
      <c r="W261" s="64"/>
      <c r="X261" s="64"/>
      <c r="Y261" s="64"/>
      <c r="Z261" s="64"/>
      <c r="AA261" s="64"/>
      <c r="AB261" s="64"/>
      <c r="AC261" s="64"/>
      <c r="AD261" s="64"/>
      <c r="AG261" s="64"/>
      <c r="AH261" s="64"/>
      <c r="AI261" s="61"/>
      <c r="AJ261" s="61"/>
      <c r="AK261" s="64"/>
      <c r="AL261" s="64"/>
    </row>
    <row r="262" spans="1:38" ht="12.75">
      <c r="A262" s="61"/>
      <c r="B262" s="61"/>
      <c r="C262" s="64"/>
      <c r="D262" s="61"/>
      <c r="E262" s="64"/>
      <c r="F262" s="61"/>
      <c r="G262" s="64"/>
      <c r="H262" s="61"/>
      <c r="I262" s="64"/>
      <c r="J262" s="61"/>
      <c r="K262" s="64"/>
      <c r="L262" s="61"/>
      <c r="M262" s="64"/>
      <c r="N262" s="61"/>
      <c r="O262" s="64"/>
      <c r="P262" s="61"/>
      <c r="Q262" s="64"/>
      <c r="R262" s="61"/>
      <c r="S262" s="64"/>
      <c r="T262" s="61"/>
      <c r="U262" s="64"/>
      <c r="V262" s="61"/>
      <c r="W262" s="64"/>
      <c r="X262" s="64"/>
      <c r="Y262" s="64"/>
      <c r="Z262" s="64"/>
      <c r="AA262" s="64"/>
      <c r="AB262" s="64"/>
      <c r="AC262" s="64"/>
      <c r="AD262" s="64"/>
      <c r="AG262" s="64"/>
      <c r="AH262" s="64"/>
      <c r="AI262" s="61"/>
      <c r="AJ262" s="61"/>
      <c r="AK262" s="64"/>
      <c r="AL262" s="64"/>
    </row>
    <row r="263" spans="1:38" ht="12.75">
      <c r="A263" s="61"/>
      <c r="B263" s="61"/>
      <c r="C263" s="64"/>
      <c r="D263" s="61"/>
      <c r="E263" s="64"/>
      <c r="F263" s="61"/>
      <c r="G263" s="64"/>
      <c r="H263" s="61"/>
      <c r="I263" s="64"/>
      <c r="J263" s="61"/>
      <c r="K263" s="64"/>
      <c r="L263" s="61"/>
      <c r="M263" s="64"/>
      <c r="N263" s="61"/>
      <c r="O263" s="64"/>
      <c r="P263" s="61"/>
      <c r="Q263" s="64"/>
      <c r="R263" s="61"/>
      <c r="S263" s="64"/>
      <c r="T263" s="61"/>
      <c r="U263" s="64"/>
      <c r="V263" s="61"/>
      <c r="W263" s="64"/>
      <c r="X263" s="64"/>
      <c r="Y263" s="64"/>
      <c r="Z263" s="64"/>
      <c r="AA263" s="64"/>
      <c r="AB263" s="64"/>
      <c r="AC263" s="64"/>
      <c r="AD263" s="64"/>
      <c r="AG263" s="64"/>
      <c r="AH263" s="64"/>
      <c r="AK263" s="64"/>
      <c r="AL263" s="64"/>
    </row>
    <row r="264" spans="1:38" ht="12.75">
      <c r="A264" s="61"/>
      <c r="B264" s="61"/>
      <c r="C264" s="64"/>
      <c r="D264" s="61"/>
      <c r="E264" s="64"/>
      <c r="F264" s="61"/>
      <c r="G264" s="64"/>
      <c r="H264" s="61"/>
      <c r="I264" s="64"/>
      <c r="J264" s="61"/>
      <c r="K264" s="64"/>
      <c r="L264" s="61"/>
      <c r="M264" s="64"/>
      <c r="N264" s="61"/>
      <c r="O264" s="64"/>
      <c r="P264" s="61"/>
      <c r="Q264" s="64"/>
      <c r="R264" s="61"/>
      <c r="S264" s="64"/>
      <c r="T264" s="61"/>
      <c r="U264" s="64"/>
      <c r="V264" s="61"/>
      <c r="W264" s="64"/>
      <c r="X264" s="64"/>
      <c r="Y264" s="64"/>
      <c r="Z264" s="64"/>
      <c r="AA264" s="64"/>
      <c r="AB264" s="64"/>
      <c r="AC264" s="64"/>
      <c r="AD264" s="64"/>
      <c r="AG264" s="64"/>
      <c r="AH264" s="64"/>
      <c r="AK264" s="64"/>
      <c r="AL264" s="64"/>
    </row>
    <row r="265" spans="1:38" ht="12.75">
      <c r="A265" s="61"/>
      <c r="B265" s="61"/>
      <c r="C265" s="64"/>
      <c r="D265" s="61"/>
      <c r="E265" s="64"/>
      <c r="F265" s="61"/>
      <c r="G265" s="64"/>
      <c r="H265" s="61"/>
      <c r="I265" s="64"/>
      <c r="J265" s="61"/>
      <c r="K265" s="64"/>
      <c r="L265" s="61"/>
      <c r="M265" s="64"/>
      <c r="N265" s="61"/>
      <c r="O265" s="64"/>
      <c r="P265" s="61"/>
      <c r="Q265" s="64"/>
      <c r="R265" s="61"/>
      <c r="S265" s="64"/>
      <c r="T265" s="61"/>
      <c r="U265" s="64"/>
      <c r="V265" s="61"/>
      <c r="W265" s="64"/>
      <c r="X265" s="64"/>
      <c r="Y265" s="64"/>
      <c r="Z265" s="64"/>
      <c r="AA265" s="64"/>
      <c r="AB265" s="64"/>
      <c r="AC265" s="64"/>
      <c r="AD265" s="64"/>
      <c r="AG265" s="64"/>
      <c r="AH265" s="64"/>
      <c r="AI265" s="61"/>
      <c r="AJ265" s="61"/>
      <c r="AK265" s="64"/>
      <c r="AL265" s="64"/>
    </row>
    <row r="266" spans="1:38" ht="12.75">
      <c r="A266" s="61"/>
      <c r="B266" s="61"/>
      <c r="C266" s="64"/>
      <c r="D266" s="61"/>
      <c r="E266" s="64"/>
      <c r="F266" s="61"/>
      <c r="G266" s="64"/>
      <c r="H266" s="61"/>
      <c r="I266" s="64"/>
      <c r="J266" s="61"/>
      <c r="K266" s="64"/>
      <c r="L266" s="61"/>
      <c r="M266" s="64"/>
      <c r="N266" s="61"/>
      <c r="O266" s="64"/>
      <c r="P266" s="61"/>
      <c r="Q266" s="64"/>
      <c r="R266" s="61"/>
      <c r="S266" s="64"/>
      <c r="T266" s="61"/>
      <c r="U266" s="64"/>
      <c r="V266" s="61"/>
      <c r="W266" s="64"/>
      <c r="X266" s="64"/>
      <c r="Y266" s="64"/>
      <c r="Z266" s="64"/>
      <c r="AA266" s="64"/>
      <c r="AB266" s="64"/>
      <c r="AC266" s="64"/>
      <c r="AD266" s="64"/>
      <c r="AG266" s="64"/>
      <c r="AH266" s="64"/>
      <c r="AK266" s="64"/>
      <c r="AL266" s="64"/>
    </row>
    <row r="267" spans="1:38" ht="12.75">
      <c r="A267" s="61"/>
      <c r="B267" s="61"/>
      <c r="C267" s="64"/>
      <c r="D267" s="61"/>
      <c r="E267" s="64"/>
      <c r="F267" s="61"/>
      <c r="G267" s="64"/>
      <c r="H267" s="61"/>
      <c r="I267" s="64"/>
      <c r="J267" s="61"/>
      <c r="K267" s="64"/>
      <c r="L267" s="61"/>
      <c r="M267" s="64"/>
      <c r="N267" s="61"/>
      <c r="O267" s="64"/>
      <c r="P267" s="61"/>
      <c r="Q267" s="64"/>
      <c r="R267" s="61"/>
      <c r="S267" s="64"/>
      <c r="T267" s="61"/>
      <c r="U267" s="64"/>
      <c r="V267" s="61"/>
      <c r="W267" s="64"/>
      <c r="X267" s="64"/>
      <c r="Y267" s="64"/>
      <c r="Z267" s="64"/>
      <c r="AA267" s="64"/>
      <c r="AB267" s="64"/>
      <c r="AC267" s="64"/>
      <c r="AD267" s="64"/>
      <c r="AG267" s="64"/>
      <c r="AH267" s="64"/>
      <c r="AI267" s="61"/>
      <c r="AJ267" s="61"/>
      <c r="AK267" s="64"/>
      <c r="AL267" s="64"/>
    </row>
    <row r="268" spans="1:38" ht="12.75">
      <c r="A268" s="61"/>
      <c r="B268" s="61"/>
      <c r="C268" s="64"/>
      <c r="D268" s="61"/>
      <c r="E268" s="64"/>
      <c r="F268" s="61"/>
      <c r="G268" s="64"/>
      <c r="H268" s="61"/>
      <c r="I268" s="64"/>
      <c r="J268" s="61"/>
      <c r="K268" s="64"/>
      <c r="L268" s="61"/>
      <c r="M268" s="64"/>
      <c r="N268" s="61"/>
      <c r="O268" s="64"/>
      <c r="P268" s="61"/>
      <c r="Q268" s="64"/>
      <c r="R268" s="61"/>
      <c r="S268" s="64"/>
      <c r="T268" s="61"/>
      <c r="U268" s="64"/>
      <c r="V268" s="61"/>
      <c r="W268" s="64"/>
      <c r="X268" s="64"/>
      <c r="Y268" s="64"/>
      <c r="Z268" s="64"/>
      <c r="AA268" s="64"/>
      <c r="AB268" s="64"/>
      <c r="AC268" s="64"/>
      <c r="AD268" s="64"/>
      <c r="AG268" s="64"/>
      <c r="AH268" s="64"/>
      <c r="AI268" s="61"/>
      <c r="AJ268" s="61"/>
      <c r="AK268" s="64"/>
      <c r="AL268" s="64"/>
    </row>
    <row r="269" spans="1:38" ht="12.75">
      <c r="A269" s="61"/>
      <c r="B269" s="61"/>
      <c r="C269" s="64"/>
      <c r="D269" s="61"/>
      <c r="E269" s="64"/>
      <c r="F269" s="61"/>
      <c r="G269" s="64"/>
      <c r="H269" s="61"/>
      <c r="I269" s="64"/>
      <c r="J269" s="61"/>
      <c r="K269" s="64"/>
      <c r="L269" s="61"/>
      <c r="M269" s="64"/>
      <c r="N269" s="61"/>
      <c r="O269" s="64"/>
      <c r="P269" s="61"/>
      <c r="Q269" s="64"/>
      <c r="R269" s="61"/>
      <c r="S269" s="64"/>
      <c r="T269" s="61"/>
      <c r="U269" s="64"/>
      <c r="V269" s="61"/>
      <c r="W269" s="64"/>
      <c r="X269" s="64"/>
      <c r="Y269" s="64"/>
      <c r="Z269" s="64"/>
      <c r="AA269" s="64"/>
      <c r="AB269" s="64"/>
      <c r="AC269" s="64"/>
      <c r="AD269" s="64"/>
      <c r="AG269" s="64"/>
      <c r="AH269" s="64"/>
      <c r="AI269" s="61"/>
      <c r="AJ269" s="61"/>
      <c r="AK269" s="64"/>
      <c r="AL269" s="64"/>
    </row>
    <row r="270" spans="1:38" ht="12.75">
      <c r="A270" s="61"/>
      <c r="B270" s="61"/>
      <c r="C270" s="64"/>
      <c r="D270" s="61"/>
      <c r="E270" s="64"/>
      <c r="F270" s="61"/>
      <c r="G270" s="64"/>
      <c r="H270" s="61"/>
      <c r="I270" s="64"/>
      <c r="J270" s="61"/>
      <c r="K270" s="64"/>
      <c r="L270" s="61"/>
      <c r="M270" s="64"/>
      <c r="N270" s="61"/>
      <c r="O270" s="64"/>
      <c r="P270" s="61"/>
      <c r="Q270" s="64"/>
      <c r="R270" s="61"/>
      <c r="S270" s="64"/>
      <c r="T270" s="61"/>
      <c r="U270" s="64"/>
      <c r="V270" s="61"/>
      <c r="W270" s="64"/>
      <c r="X270" s="64"/>
      <c r="Y270" s="64"/>
      <c r="Z270" s="64"/>
      <c r="AA270" s="64"/>
      <c r="AB270" s="64"/>
      <c r="AC270" s="64"/>
      <c r="AD270" s="64"/>
      <c r="AG270" s="64"/>
      <c r="AH270" s="64"/>
      <c r="AK270" s="64"/>
      <c r="AL270" s="64"/>
    </row>
    <row r="271" spans="1:38" ht="12.75">
      <c r="A271" s="61"/>
      <c r="B271" s="61"/>
      <c r="C271" s="64"/>
      <c r="D271" s="61"/>
      <c r="E271" s="64"/>
      <c r="F271" s="61"/>
      <c r="G271" s="64"/>
      <c r="H271" s="61"/>
      <c r="I271" s="64"/>
      <c r="J271" s="61"/>
      <c r="K271" s="64"/>
      <c r="L271" s="61"/>
      <c r="M271" s="64"/>
      <c r="N271" s="61"/>
      <c r="O271" s="64"/>
      <c r="P271" s="61"/>
      <c r="Q271" s="64"/>
      <c r="R271" s="61"/>
      <c r="S271" s="64"/>
      <c r="T271" s="61"/>
      <c r="U271" s="64"/>
      <c r="V271" s="61"/>
      <c r="W271" s="64"/>
      <c r="X271" s="64"/>
      <c r="Y271" s="64"/>
      <c r="Z271" s="64"/>
      <c r="AA271" s="64"/>
      <c r="AB271" s="64"/>
      <c r="AC271" s="64"/>
      <c r="AD271" s="64"/>
      <c r="AE271" s="61"/>
      <c r="AF271" s="61"/>
      <c r="AG271" s="64"/>
      <c r="AH271" s="64"/>
      <c r="AI271" s="61"/>
      <c r="AJ271" s="61"/>
      <c r="AK271" s="64"/>
      <c r="AL271" s="64"/>
    </row>
    <row r="272" spans="1:38" ht="12.75">
      <c r="A272" s="61"/>
      <c r="B272" s="61"/>
      <c r="C272" s="64"/>
      <c r="D272" s="61"/>
      <c r="E272" s="64"/>
      <c r="F272" s="61"/>
      <c r="G272" s="64"/>
      <c r="H272" s="61"/>
      <c r="I272" s="64"/>
      <c r="J272" s="61"/>
      <c r="K272" s="64"/>
      <c r="L272" s="61"/>
      <c r="M272" s="64"/>
      <c r="N272" s="61"/>
      <c r="O272" s="64"/>
      <c r="P272" s="61"/>
      <c r="Q272" s="64"/>
      <c r="R272" s="61"/>
      <c r="S272" s="64"/>
      <c r="T272" s="61"/>
      <c r="U272" s="64"/>
      <c r="V272" s="61"/>
      <c r="W272" s="64"/>
      <c r="X272" s="64"/>
      <c r="Y272" s="64"/>
      <c r="Z272" s="64"/>
      <c r="AA272" s="64"/>
      <c r="AB272" s="64"/>
      <c r="AC272" s="64"/>
      <c r="AD272" s="64"/>
      <c r="AG272" s="64"/>
      <c r="AH272" s="64"/>
      <c r="AK272" s="64"/>
      <c r="AL272" s="64"/>
    </row>
    <row r="273" spans="1:38" ht="12.75">
      <c r="A273" s="61"/>
      <c r="B273" s="61"/>
      <c r="C273" s="64"/>
      <c r="D273" s="61"/>
      <c r="E273" s="64"/>
      <c r="F273" s="61"/>
      <c r="G273" s="64"/>
      <c r="H273" s="61"/>
      <c r="I273" s="64"/>
      <c r="J273" s="61"/>
      <c r="K273" s="64"/>
      <c r="L273" s="61"/>
      <c r="M273" s="64"/>
      <c r="N273" s="61"/>
      <c r="O273" s="64"/>
      <c r="P273" s="61"/>
      <c r="Q273" s="64"/>
      <c r="R273" s="61"/>
      <c r="S273" s="64"/>
      <c r="T273" s="61"/>
      <c r="U273" s="64"/>
      <c r="V273" s="61"/>
      <c r="W273" s="64"/>
      <c r="X273" s="64"/>
      <c r="Y273" s="64"/>
      <c r="Z273" s="64"/>
      <c r="AA273" s="64"/>
      <c r="AB273" s="64"/>
      <c r="AC273" s="64"/>
      <c r="AD273" s="64"/>
      <c r="AG273" s="64"/>
      <c r="AH273" s="64"/>
      <c r="AK273" s="64"/>
      <c r="AL273" s="64"/>
    </row>
    <row r="274" spans="1:38" ht="12.75">
      <c r="A274" s="61"/>
      <c r="B274" s="61"/>
      <c r="C274" s="64"/>
      <c r="D274" s="61"/>
      <c r="E274" s="64"/>
      <c r="F274" s="61"/>
      <c r="G274" s="64"/>
      <c r="H274" s="61"/>
      <c r="I274" s="64"/>
      <c r="J274" s="61"/>
      <c r="K274" s="64"/>
      <c r="L274" s="61"/>
      <c r="M274" s="64"/>
      <c r="N274" s="61"/>
      <c r="O274" s="64"/>
      <c r="P274" s="61"/>
      <c r="Q274" s="64"/>
      <c r="R274" s="61"/>
      <c r="S274" s="64"/>
      <c r="T274" s="61"/>
      <c r="U274" s="64"/>
      <c r="V274" s="61"/>
      <c r="W274" s="64"/>
      <c r="X274" s="64"/>
      <c r="Y274" s="64"/>
      <c r="Z274" s="64"/>
      <c r="AA274" s="64"/>
      <c r="AB274" s="64"/>
      <c r="AC274" s="64"/>
      <c r="AD274" s="64"/>
      <c r="AG274" s="64"/>
      <c r="AH274" s="64"/>
      <c r="AI274" s="61"/>
      <c r="AJ274" s="61"/>
      <c r="AK274" s="64"/>
      <c r="AL274" s="64"/>
    </row>
    <row r="275" spans="1:38" ht="12.75">
      <c r="A275" s="61"/>
      <c r="B275" s="61"/>
      <c r="C275" s="64"/>
      <c r="D275" s="61"/>
      <c r="E275" s="64"/>
      <c r="F275" s="61"/>
      <c r="G275" s="64"/>
      <c r="H275" s="61"/>
      <c r="I275" s="64"/>
      <c r="J275" s="61"/>
      <c r="K275" s="64"/>
      <c r="L275" s="61"/>
      <c r="M275" s="64"/>
      <c r="N275" s="61"/>
      <c r="O275" s="64"/>
      <c r="P275" s="61"/>
      <c r="Q275" s="64"/>
      <c r="R275" s="61"/>
      <c r="S275" s="64"/>
      <c r="T275" s="61"/>
      <c r="U275" s="64"/>
      <c r="V275" s="61"/>
      <c r="W275" s="64"/>
      <c r="X275" s="64"/>
      <c r="Y275" s="64"/>
      <c r="Z275" s="64"/>
      <c r="AA275" s="64"/>
      <c r="AB275" s="64"/>
      <c r="AC275" s="64"/>
      <c r="AD275" s="64"/>
      <c r="AG275" s="64"/>
      <c r="AH275" s="64"/>
      <c r="AK275" s="64"/>
      <c r="AL275" s="64"/>
    </row>
    <row r="276" spans="1:38" ht="12.75">
      <c r="A276" s="61"/>
      <c r="B276" s="61"/>
      <c r="C276" s="64"/>
      <c r="D276" s="61"/>
      <c r="E276" s="64"/>
      <c r="F276" s="61"/>
      <c r="G276" s="64"/>
      <c r="H276" s="61"/>
      <c r="I276" s="64"/>
      <c r="J276" s="61"/>
      <c r="K276" s="64"/>
      <c r="L276" s="61"/>
      <c r="M276" s="64"/>
      <c r="N276" s="61"/>
      <c r="O276" s="64"/>
      <c r="P276" s="61"/>
      <c r="Q276" s="64"/>
      <c r="R276" s="61"/>
      <c r="S276" s="64"/>
      <c r="T276" s="61"/>
      <c r="U276" s="64"/>
      <c r="V276" s="61"/>
      <c r="W276" s="64"/>
      <c r="X276" s="64"/>
      <c r="Y276" s="64"/>
      <c r="Z276" s="64"/>
      <c r="AA276" s="64"/>
      <c r="AB276" s="64"/>
      <c r="AC276" s="64"/>
      <c r="AD276" s="64"/>
      <c r="AG276" s="64"/>
      <c r="AH276" s="64"/>
      <c r="AK276" s="64"/>
      <c r="AL276" s="64"/>
    </row>
    <row r="277" spans="1:38" ht="12.75">
      <c r="A277" s="61"/>
      <c r="B277" s="61"/>
      <c r="C277" s="64"/>
      <c r="D277" s="61"/>
      <c r="E277" s="64"/>
      <c r="F277" s="61"/>
      <c r="G277" s="64"/>
      <c r="H277" s="61"/>
      <c r="I277" s="64"/>
      <c r="J277" s="61"/>
      <c r="K277" s="64"/>
      <c r="L277" s="61"/>
      <c r="M277" s="64"/>
      <c r="N277" s="61"/>
      <c r="O277" s="64"/>
      <c r="P277" s="61"/>
      <c r="Q277" s="64"/>
      <c r="R277" s="61"/>
      <c r="S277" s="64"/>
      <c r="T277" s="61"/>
      <c r="U277" s="64"/>
      <c r="V277" s="61"/>
      <c r="W277" s="64"/>
      <c r="X277" s="64"/>
      <c r="Y277" s="64"/>
      <c r="Z277" s="64"/>
      <c r="AA277" s="64"/>
      <c r="AB277" s="64"/>
      <c r="AC277" s="64"/>
      <c r="AD277" s="64"/>
      <c r="AG277" s="64"/>
      <c r="AH277" s="64"/>
      <c r="AI277" s="61"/>
      <c r="AJ277" s="61"/>
      <c r="AK277" s="64"/>
      <c r="AL277" s="64"/>
    </row>
    <row r="278" spans="1:38" ht="12.75">
      <c r="A278" s="61"/>
      <c r="B278" s="61"/>
      <c r="C278" s="64"/>
      <c r="D278" s="61"/>
      <c r="E278" s="64"/>
      <c r="F278" s="61"/>
      <c r="G278" s="64"/>
      <c r="H278" s="61"/>
      <c r="I278" s="64"/>
      <c r="J278" s="61"/>
      <c r="K278" s="64"/>
      <c r="L278" s="61"/>
      <c r="M278" s="64"/>
      <c r="N278" s="61"/>
      <c r="O278" s="64"/>
      <c r="P278" s="61"/>
      <c r="Q278" s="64"/>
      <c r="R278" s="61"/>
      <c r="S278" s="64"/>
      <c r="T278" s="61"/>
      <c r="U278" s="64"/>
      <c r="V278" s="61"/>
      <c r="W278" s="64"/>
      <c r="X278" s="64"/>
      <c r="Y278" s="64"/>
      <c r="Z278" s="64"/>
      <c r="AA278" s="64"/>
      <c r="AB278" s="64"/>
      <c r="AC278" s="64"/>
      <c r="AD278" s="64"/>
      <c r="AG278" s="64"/>
      <c r="AH278" s="64"/>
      <c r="AI278" s="61"/>
      <c r="AJ278" s="61"/>
      <c r="AK278" s="64"/>
      <c r="AL278" s="64"/>
    </row>
    <row r="279" spans="1:38" ht="12.75">
      <c r="A279" s="61"/>
      <c r="B279" s="61"/>
      <c r="C279" s="64"/>
      <c r="D279" s="61"/>
      <c r="E279" s="64"/>
      <c r="F279" s="61"/>
      <c r="G279" s="64"/>
      <c r="H279" s="61"/>
      <c r="I279" s="64"/>
      <c r="J279" s="61"/>
      <c r="K279" s="64"/>
      <c r="L279" s="61"/>
      <c r="M279" s="64"/>
      <c r="N279" s="61"/>
      <c r="O279" s="64"/>
      <c r="P279" s="61"/>
      <c r="Q279" s="64"/>
      <c r="R279" s="61"/>
      <c r="S279" s="64"/>
      <c r="T279" s="61"/>
      <c r="U279" s="64"/>
      <c r="V279" s="61"/>
      <c r="W279" s="64"/>
      <c r="X279" s="64"/>
      <c r="Y279" s="64"/>
      <c r="Z279" s="64"/>
      <c r="AA279" s="64"/>
      <c r="AB279" s="64"/>
      <c r="AC279" s="64"/>
      <c r="AD279" s="64"/>
      <c r="AG279" s="64"/>
      <c r="AH279" s="64"/>
      <c r="AK279" s="64"/>
      <c r="AL279" s="64"/>
    </row>
    <row r="280" spans="1:38" ht="12.75">
      <c r="A280" s="61"/>
      <c r="B280" s="61"/>
      <c r="C280" s="64"/>
      <c r="D280" s="61"/>
      <c r="E280" s="64"/>
      <c r="F280" s="61"/>
      <c r="G280" s="64"/>
      <c r="H280" s="61"/>
      <c r="I280" s="64"/>
      <c r="J280" s="61"/>
      <c r="K280" s="64"/>
      <c r="L280" s="61"/>
      <c r="M280" s="64"/>
      <c r="N280" s="61"/>
      <c r="O280" s="64"/>
      <c r="P280" s="61"/>
      <c r="Q280" s="64"/>
      <c r="R280" s="61"/>
      <c r="S280" s="64"/>
      <c r="T280" s="61"/>
      <c r="U280" s="64"/>
      <c r="V280" s="61"/>
      <c r="W280" s="64"/>
      <c r="X280" s="64"/>
      <c r="Y280" s="64"/>
      <c r="Z280" s="64"/>
      <c r="AA280" s="64"/>
      <c r="AB280" s="64"/>
      <c r="AC280" s="64"/>
      <c r="AD280" s="64"/>
      <c r="AG280" s="64"/>
      <c r="AH280" s="64"/>
      <c r="AI280" s="61"/>
      <c r="AJ280" s="61"/>
      <c r="AK280" s="64"/>
      <c r="AL280" s="64"/>
    </row>
    <row r="281" spans="1:38" ht="12.75">
      <c r="A281" s="61"/>
      <c r="B281" s="61"/>
      <c r="C281" s="64"/>
      <c r="D281" s="61"/>
      <c r="E281" s="64"/>
      <c r="F281" s="61"/>
      <c r="G281" s="64"/>
      <c r="H281" s="61"/>
      <c r="I281" s="64"/>
      <c r="J281" s="61"/>
      <c r="K281" s="64"/>
      <c r="L281" s="61"/>
      <c r="M281" s="64"/>
      <c r="N281" s="61"/>
      <c r="O281" s="64"/>
      <c r="P281" s="61"/>
      <c r="Q281" s="64"/>
      <c r="R281" s="61"/>
      <c r="S281" s="64"/>
      <c r="T281" s="61"/>
      <c r="U281" s="64"/>
      <c r="V281" s="61"/>
      <c r="W281" s="64"/>
      <c r="X281" s="64"/>
      <c r="Y281" s="64"/>
      <c r="Z281" s="64"/>
      <c r="AA281" s="64"/>
      <c r="AB281" s="64"/>
      <c r="AC281" s="64"/>
      <c r="AD281" s="64"/>
      <c r="AG281" s="64"/>
      <c r="AH281" s="64"/>
      <c r="AK281" s="64"/>
      <c r="AL281" s="64"/>
    </row>
    <row r="282" spans="1:38" ht="12.75">
      <c r="A282" s="61"/>
      <c r="B282" s="61"/>
      <c r="C282" s="64"/>
      <c r="D282" s="61"/>
      <c r="E282" s="64"/>
      <c r="F282" s="61"/>
      <c r="G282" s="64"/>
      <c r="H282" s="61"/>
      <c r="I282" s="64"/>
      <c r="J282" s="61"/>
      <c r="K282" s="64"/>
      <c r="L282" s="61"/>
      <c r="M282" s="64"/>
      <c r="N282" s="61"/>
      <c r="O282" s="64"/>
      <c r="P282" s="61"/>
      <c r="Q282" s="64"/>
      <c r="R282" s="61"/>
      <c r="S282" s="64"/>
      <c r="T282" s="61"/>
      <c r="U282" s="64"/>
      <c r="V282" s="61"/>
      <c r="W282" s="64"/>
      <c r="X282" s="64"/>
      <c r="Y282" s="64"/>
      <c r="Z282" s="64"/>
      <c r="AA282" s="64"/>
      <c r="AB282" s="64"/>
      <c r="AC282" s="64"/>
      <c r="AD282" s="64"/>
      <c r="AG282" s="64"/>
      <c r="AH282" s="64"/>
      <c r="AK282" s="64"/>
      <c r="AL282" s="64"/>
    </row>
    <row r="283" spans="1:38" ht="12.75">
      <c r="A283" s="61"/>
      <c r="B283" s="61"/>
      <c r="C283" s="64"/>
      <c r="D283" s="61"/>
      <c r="E283" s="64"/>
      <c r="F283" s="61"/>
      <c r="G283" s="64"/>
      <c r="H283" s="61"/>
      <c r="I283" s="64"/>
      <c r="J283" s="61"/>
      <c r="K283" s="64"/>
      <c r="L283" s="61"/>
      <c r="M283" s="64"/>
      <c r="N283" s="61"/>
      <c r="O283" s="64"/>
      <c r="P283" s="61"/>
      <c r="Q283" s="64"/>
      <c r="R283" s="61"/>
      <c r="S283" s="64"/>
      <c r="T283" s="61"/>
      <c r="U283" s="64"/>
      <c r="V283" s="61"/>
      <c r="W283" s="64"/>
      <c r="X283" s="64"/>
      <c r="Y283" s="64"/>
      <c r="Z283" s="64"/>
      <c r="AA283" s="64"/>
      <c r="AB283" s="64"/>
      <c r="AC283" s="64"/>
      <c r="AD283" s="64"/>
      <c r="AG283" s="64"/>
      <c r="AH283" s="64"/>
      <c r="AK283" s="64"/>
      <c r="AL283" s="64"/>
    </row>
    <row r="284" spans="1:38" ht="12.75">
      <c r="A284" s="61"/>
      <c r="B284" s="61"/>
      <c r="C284" s="64"/>
      <c r="D284" s="61"/>
      <c r="E284" s="64"/>
      <c r="F284" s="61"/>
      <c r="G284" s="64"/>
      <c r="H284" s="61"/>
      <c r="I284" s="64"/>
      <c r="J284" s="61"/>
      <c r="K284" s="64"/>
      <c r="L284" s="61"/>
      <c r="M284" s="64"/>
      <c r="N284" s="61"/>
      <c r="O284" s="64"/>
      <c r="P284" s="61"/>
      <c r="Q284" s="64"/>
      <c r="R284" s="61"/>
      <c r="S284" s="64"/>
      <c r="T284" s="61"/>
      <c r="U284" s="64"/>
      <c r="V284" s="61"/>
      <c r="W284" s="64"/>
      <c r="X284" s="64"/>
      <c r="Y284" s="64"/>
      <c r="Z284" s="64"/>
      <c r="AA284" s="64"/>
      <c r="AB284" s="64"/>
      <c r="AC284" s="64"/>
      <c r="AD284" s="64"/>
      <c r="AG284" s="64"/>
      <c r="AH284" s="64"/>
      <c r="AK284" s="64"/>
      <c r="AL284" s="64"/>
    </row>
    <row r="285" spans="1:38" ht="12.75">
      <c r="A285" s="61"/>
      <c r="B285" s="61"/>
      <c r="C285" s="64"/>
      <c r="D285" s="61"/>
      <c r="E285" s="64"/>
      <c r="F285" s="61"/>
      <c r="G285" s="64"/>
      <c r="H285" s="61"/>
      <c r="I285" s="64"/>
      <c r="J285" s="61"/>
      <c r="K285" s="64"/>
      <c r="L285" s="61"/>
      <c r="M285" s="64"/>
      <c r="N285" s="61"/>
      <c r="O285" s="64"/>
      <c r="P285" s="61"/>
      <c r="Q285" s="64"/>
      <c r="R285" s="61"/>
      <c r="S285" s="64"/>
      <c r="T285" s="61"/>
      <c r="U285" s="64"/>
      <c r="V285" s="61"/>
      <c r="W285" s="64"/>
      <c r="X285" s="64"/>
      <c r="Y285" s="64"/>
      <c r="Z285" s="64"/>
      <c r="AA285" s="64"/>
      <c r="AB285" s="64"/>
      <c r="AC285" s="64"/>
      <c r="AD285" s="64"/>
      <c r="AG285" s="64"/>
      <c r="AH285" s="64"/>
      <c r="AK285" s="64"/>
      <c r="AL285" s="64"/>
    </row>
  </sheetData>
  <sheetProtection password="CC3F" sheet="1" objects="1" scenarios="1" selectLockedCell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5"/>
  <dimension ref="A1:AA179"/>
  <sheetViews>
    <sheetView workbookViewId="0" topLeftCell="A1">
      <selection activeCell="Y3" sqref="Y3"/>
    </sheetView>
  </sheetViews>
  <sheetFormatPr defaultColWidth="9.140625" defaultRowHeight="12.75"/>
  <cols>
    <col min="1" max="1" width="6.57421875" style="75" bestFit="1" customWidth="1"/>
    <col min="2" max="2" width="6.57421875" style="75" customWidth="1"/>
    <col min="3" max="3" width="14.140625" style="75" bestFit="1" customWidth="1"/>
    <col min="4" max="4" width="10.00390625" style="75" bestFit="1" customWidth="1"/>
    <col min="5" max="5" width="11.140625" style="75" bestFit="1" customWidth="1"/>
    <col min="6" max="6" width="12.57421875" style="75" bestFit="1" customWidth="1"/>
    <col min="7" max="7" width="10.140625" style="75" bestFit="1" customWidth="1"/>
    <col min="8" max="8" width="10.140625" style="75" customWidth="1"/>
    <col min="9" max="9" width="9.28125" style="0" bestFit="1" customWidth="1"/>
    <col min="10" max="10" width="10.140625" style="75" customWidth="1"/>
    <col min="11" max="11" width="15.140625" style="75" bestFit="1" customWidth="1"/>
    <col min="12" max="12" width="9.421875" style="75" bestFit="1" customWidth="1"/>
    <col min="13" max="13" width="12.140625" style="75" bestFit="1" customWidth="1"/>
    <col min="14" max="14" width="13.7109375" style="75" bestFit="1" customWidth="1"/>
    <col min="15" max="15" width="9.140625" style="75" customWidth="1"/>
    <col min="16" max="18" width="10.28125" style="75" bestFit="1" customWidth="1"/>
    <col min="19" max="19" width="15.140625" style="75" bestFit="1" customWidth="1"/>
    <col min="20" max="20" width="10.140625" style="75" bestFit="1" customWidth="1"/>
    <col min="21" max="21" width="12.140625" style="75" bestFit="1" customWidth="1"/>
    <col min="22" max="22" width="13.7109375" style="75" bestFit="1" customWidth="1"/>
    <col min="23" max="23" width="10.140625" style="75" bestFit="1" customWidth="1"/>
    <col min="24" max="26" width="10.140625" style="75" customWidth="1"/>
    <col min="27" max="27" width="10.140625" style="75" bestFit="1" customWidth="1"/>
    <col min="28" max="16384" width="9.140625" style="75" customWidth="1"/>
  </cols>
  <sheetData>
    <row r="1" spans="1:27" ht="12.75">
      <c r="A1" s="72" t="s">
        <v>740</v>
      </c>
      <c r="B1" s="73" t="s">
        <v>861</v>
      </c>
      <c r="C1" s="72" t="s">
        <v>748</v>
      </c>
      <c r="D1" s="72" t="s">
        <v>862</v>
      </c>
      <c r="E1" s="72" t="s">
        <v>863</v>
      </c>
      <c r="F1" s="72" t="s">
        <v>864</v>
      </c>
      <c r="G1" s="72" t="s">
        <v>865</v>
      </c>
      <c r="H1" s="73" t="s">
        <v>990</v>
      </c>
      <c r="I1" s="178" t="s">
        <v>993</v>
      </c>
      <c r="J1" s="73" t="s">
        <v>866</v>
      </c>
      <c r="K1" s="74" t="s">
        <v>867</v>
      </c>
      <c r="L1" s="74" t="s">
        <v>868</v>
      </c>
      <c r="M1" s="74" t="s">
        <v>869</v>
      </c>
      <c r="N1" s="74" t="s">
        <v>870</v>
      </c>
      <c r="O1" s="74" t="s">
        <v>871</v>
      </c>
      <c r="P1" s="73" t="s">
        <v>994</v>
      </c>
      <c r="Q1" s="178" t="s">
        <v>995</v>
      </c>
      <c r="R1" s="73" t="s">
        <v>872</v>
      </c>
      <c r="S1" s="74" t="s">
        <v>873</v>
      </c>
      <c r="T1" s="74" t="s">
        <v>874</v>
      </c>
      <c r="U1" s="74" t="s">
        <v>875</v>
      </c>
      <c r="V1" s="74" t="s">
        <v>876</v>
      </c>
      <c r="W1" s="74" t="s">
        <v>877</v>
      </c>
      <c r="X1" s="73" t="s">
        <v>996</v>
      </c>
      <c r="Y1" s="178" t="s">
        <v>997</v>
      </c>
      <c r="Z1" s="73" t="s">
        <v>989</v>
      </c>
      <c r="AA1" s="73" t="s">
        <v>991</v>
      </c>
    </row>
    <row r="2" spans="1:27" ht="12.75">
      <c r="A2" s="54">
        <f>Dati_generali!A2</f>
        <v>0</v>
      </c>
      <c r="B2" s="105">
        <f>'2009'!D40</f>
        <v>0</v>
      </c>
      <c r="C2" s="76">
        <f>'2009'!D41</f>
        <v>0</v>
      </c>
      <c r="D2" s="76">
        <f>'2009'!D42</f>
        <v>0</v>
      </c>
      <c r="E2" s="76">
        <f>'2009'!D43</f>
        <v>0</v>
      </c>
      <c r="F2" s="76">
        <f>'2009'!D44</f>
        <v>0</v>
      </c>
      <c r="G2" s="76">
        <f>'2009'!D45</f>
        <v>0</v>
      </c>
      <c r="H2" s="76">
        <f>'2009'!D46</f>
        <v>0</v>
      </c>
      <c r="I2" s="76">
        <f>'2009'!D47</f>
        <v>0</v>
      </c>
      <c r="J2" s="106">
        <f>'2009'!F40</f>
        <v>0</v>
      </c>
      <c r="K2" s="76">
        <f>'2009'!F41</f>
        <v>0</v>
      </c>
      <c r="L2" s="76">
        <f>'2009'!F42</f>
        <v>0</v>
      </c>
      <c r="M2" s="76">
        <f>'2009'!F43</f>
        <v>0</v>
      </c>
      <c r="N2" s="76">
        <f>'2009'!F44</f>
        <v>0</v>
      </c>
      <c r="O2" s="76">
        <f>'2009'!F45</f>
        <v>0</v>
      </c>
      <c r="P2" s="76">
        <f>'2009'!F46</f>
        <v>0</v>
      </c>
      <c r="Q2" s="76">
        <f>'2009'!F47</f>
        <v>0</v>
      </c>
      <c r="R2" s="105">
        <f>'2009'!H40</f>
        <v>0</v>
      </c>
      <c r="S2" s="76">
        <f>'2009'!H41</f>
        <v>0</v>
      </c>
      <c r="T2" s="76">
        <f>'2009'!H42</f>
        <v>0</v>
      </c>
      <c r="U2" s="76">
        <f>'2009'!H43</f>
        <v>0</v>
      </c>
      <c r="V2" s="76">
        <f>'2009'!H44</f>
        <v>0</v>
      </c>
      <c r="W2" s="76">
        <f>'2009'!H45</f>
        <v>0</v>
      </c>
      <c r="X2" s="76">
        <f>'2009'!H46</f>
        <v>0</v>
      </c>
      <c r="Y2" s="76">
        <f>'2009'!H47</f>
        <v>0</v>
      </c>
      <c r="Z2" s="187">
        <f>'2009'!A46</f>
        <v>0</v>
      </c>
      <c r="AA2" s="188">
        <f>'2009'!A47</f>
        <v>0</v>
      </c>
    </row>
    <row r="3" spans="1:26" ht="12.75">
      <c r="A3" s="72"/>
      <c r="B3" s="72"/>
      <c r="C3" s="72"/>
      <c r="D3" s="72"/>
      <c r="E3" s="72"/>
      <c r="F3" s="72"/>
      <c r="G3" s="72"/>
      <c r="H3" s="72"/>
      <c r="J3" s="72"/>
      <c r="Z3" s="72"/>
    </row>
    <row r="4" spans="1:26" ht="12.75">
      <c r="A4" s="72"/>
      <c r="B4" s="72"/>
      <c r="C4" s="72"/>
      <c r="D4" s="72"/>
      <c r="E4" s="72"/>
      <c r="F4" s="72"/>
      <c r="G4" s="72"/>
      <c r="H4" s="72"/>
      <c r="J4" s="72"/>
      <c r="Z4" s="72"/>
    </row>
    <row r="5" spans="1:26" ht="12.75">
      <c r="A5" s="72"/>
      <c r="B5" s="72"/>
      <c r="C5" s="72"/>
      <c r="D5" s="72"/>
      <c r="E5" s="72"/>
      <c r="F5" s="72"/>
      <c r="G5" s="72"/>
      <c r="H5" s="72"/>
      <c r="J5" s="72"/>
      <c r="Z5" s="72"/>
    </row>
    <row r="6" spans="1:26" ht="12.75">
      <c r="A6" s="72"/>
      <c r="B6" s="72"/>
      <c r="C6" s="72"/>
      <c r="D6" s="72"/>
      <c r="E6" s="72"/>
      <c r="F6" s="72"/>
      <c r="G6" s="72"/>
      <c r="H6" s="72"/>
      <c r="J6" s="72"/>
      <c r="Z6" s="72"/>
    </row>
    <row r="7" spans="1:26" ht="12.75">
      <c r="A7" s="72"/>
      <c r="B7" s="72"/>
      <c r="C7" s="72"/>
      <c r="D7" s="72"/>
      <c r="E7" s="72"/>
      <c r="F7" s="72"/>
      <c r="G7" s="72"/>
      <c r="H7" s="72"/>
      <c r="J7" s="72"/>
      <c r="Z7" s="72"/>
    </row>
    <row r="8" spans="1:26" ht="12.75">
      <c r="A8" s="72"/>
      <c r="B8" s="72"/>
      <c r="C8" s="72"/>
      <c r="D8" s="72"/>
      <c r="E8" s="72"/>
      <c r="F8" s="72"/>
      <c r="G8" s="72"/>
      <c r="H8" s="72"/>
      <c r="J8" s="72"/>
      <c r="Z8" s="72"/>
    </row>
    <row r="9" spans="1:26" ht="12.75">
      <c r="A9" s="72"/>
      <c r="B9" s="72"/>
      <c r="C9" s="72"/>
      <c r="D9" s="72"/>
      <c r="E9" s="72"/>
      <c r="F9" s="72"/>
      <c r="G9" s="72"/>
      <c r="H9" s="72"/>
      <c r="J9" s="72"/>
      <c r="Z9" s="72"/>
    </row>
    <row r="10" spans="1:26" ht="12.75">
      <c r="A10" s="178" t="s">
        <v>974</v>
      </c>
      <c r="B10" s="72"/>
      <c r="C10" s="72"/>
      <c r="D10" s="72"/>
      <c r="E10" s="72"/>
      <c r="F10" s="72"/>
      <c r="G10" s="72"/>
      <c r="H10" s="72"/>
      <c r="J10" s="72"/>
      <c r="Z10" s="72"/>
    </row>
    <row r="11" spans="1:26" ht="12.75">
      <c r="A11" s="72"/>
      <c r="B11" s="72"/>
      <c r="C11" s="72"/>
      <c r="D11" s="72"/>
      <c r="E11" s="72"/>
      <c r="F11" s="72"/>
      <c r="G11" s="72"/>
      <c r="H11" s="72"/>
      <c r="J11" s="72"/>
      <c r="Z11" s="72"/>
    </row>
    <row r="12" spans="1:2" ht="12.75">
      <c r="A12" s="72"/>
      <c r="B12" s="72"/>
    </row>
    <row r="13" spans="1:26" ht="12.75">
      <c r="A13" s="72"/>
      <c r="B13" s="72"/>
      <c r="C13" s="72"/>
      <c r="D13" s="72"/>
      <c r="E13" s="72"/>
      <c r="F13" s="72"/>
      <c r="G13" s="72"/>
      <c r="H13" s="72"/>
      <c r="J13" s="72"/>
      <c r="Z13" s="72"/>
    </row>
    <row r="14" spans="1:26" ht="12.75">
      <c r="A14" s="72"/>
      <c r="B14" s="72"/>
      <c r="C14" s="72"/>
      <c r="D14" s="72"/>
      <c r="E14" s="72"/>
      <c r="F14" s="72"/>
      <c r="G14" s="72"/>
      <c r="H14" s="72"/>
      <c r="J14" s="72"/>
      <c r="Z14" s="72"/>
    </row>
    <row r="15" spans="1:26" ht="12.75">
      <c r="A15" s="72"/>
      <c r="B15" s="72"/>
      <c r="C15" s="72"/>
      <c r="D15" s="72"/>
      <c r="E15" s="72"/>
      <c r="F15" s="72"/>
      <c r="G15" s="72"/>
      <c r="H15" s="72"/>
      <c r="J15" s="72"/>
      <c r="Z15" s="72"/>
    </row>
    <row r="16" spans="1:26" ht="12.75">
      <c r="A16" s="72"/>
      <c r="B16" s="72"/>
      <c r="C16" s="72"/>
      <c r="D16" s="72"/>
      <c r="E16" s="72"/>
      <c r="F16" s="72"/>
      <c r="G16" s="72"/>
      <c r="H16" s="72"/>
      <c r="J16" s="72"/>
      <c r="Z16" s="72"/>
    </row>
    <row r="17" spans="1:26" ht="12.75">
      <c r="A17" s="72"/>
      <c r="B17" s="72"/>
      <c r="C17" s="72"/>
      <c r="D17" s="72"/>
      <c r="E17" s="72"/>
      <c r="F17" s="72"/>
      <c r="G17" s="72"/>
      <c r="H17" s="72"/>
      <c r="J17" s="72"/>
      <c r="Z17" s="72"/>
    </row>
    <row r="18" spans="1:26" ht="12.75">
      <c r="A18" s="72"/>
      <c r="B18" s="72"/>
      <c r="C18" s="72"/>
      <c r="D18" s="72"/>
      <c r="E18" s="72"/>
      <c r="F18" s="72"/>
      <c r="G18" s="72"/>
      <c r="H18" s="72"/>
      <c r="J18" s="72"/>
      <c r="Z18" s="72"/>
    </row>
    <row r="19" spans="1:26" ht="12.75">
      <c r="A19" s="72"/>
      <c r="B19" s="72"/>
      <c r="C19" s="72"/>
      <c r="D19" s="72"/>
      <c r="E19" s="72"/>
      <c r="F19" s="72"/>
      <c r="G19" s="72"/>
      <c r="H19" s="72"/>
      <c r="J19" s="72"/>
      <c r="Z19" s="72"/>
    </row>
    <row r="20" spans="1:26" ht="12.75">
      <c r="A20" s="72"/>
      <c r="B20" s="72"/>
      <c r="C20" s="72"/>
      <c r="D20" s="72"/>
      <c r="E20" s="72"/>
      <c r="F20" s="72"/>
      <c r="G20" s="72"/>
      <c r="H20" s="72"/>
      <c r="J20" s="72"/>
      <c r="Z20" s="72"/>
    </row>
    <row r="21" spans="1:26" ht="12.75">
      <c r="A21" s="72"/>
      <c r="B21" s="72"/>
      <c r="C21" s="72"/>
      <c r="D21" s="72"/>
      <c r="E21" s="72"/>
      <c r="F21" s="72"/>
      <c r="G21" s="72"/>
      <c r="H21" s="72"/>
      <c r="J21" s="72"/>
      <c r="Z21" s="72"/>
    </row>
    <row r="22" spans="1:26" ht="12.75">
      <c r="A22" s="72"/>
      <c r="B22" s="72"/>
      <c r="C22" s="72"/>
      <c r="D22" s="72"/>
      <c r="E22" s="72"/>
      <c r="F22" s="72"/>
      <c r="G22" s="72"/>
      <c r="H22" s="72"/>
      <c r="J22" s="72"/>
      <c r="Z22" s="72"/>
    </row>
    <row r="23" spans="1:26" ht="12.75">
      <c r="A23" s="72"/>
      <c r="B23" s="72"/>
      <c r="C23" s="72"/>
      <c r="D23" s="72"/>
      <c r="E23" s="72"/>
      <c r="F23" s="72"/>
      <c r="G23" s="72"/>
      <c r="H23" s="72"/>
      <c r="J23" s="72"/>
      <c r="Z23" s="72"/>
    </row>
    <row r="24" spans="1:26" ht="12.75">
      <c r="A24" s="72"/>
      <c r="B24" s="72"/>
      <c r="C24" s="72"/>
      <c r="D24" s="72"/>
      <c r="E24" s="72"/>
      <c r="F24" s="72"/>
      <c r="G24" s="72"/>
      <c r="H24" s="72"/>
      <c r="J24" s="72"/>
      <c r="Z24" s="72"/>
    </row>
    <row r="25" spans="1:26" ht="12.75">
      <c r="A25" s="72"/>
      <c r="B25" s="72"/>
      <c r="C25" s="72"/>
      <c r="D25" s="72"/>
      <c r="E25" s="72"/>
      <c r="F25" s="72"/>
      <c r="G25" s="72"/>
      <c r="H25" s="72"/>
      <c r="J25" s="72"/>
      <c r="Z25" s="72"/>
    </row>
    <row r="26" spans="1:26" ht="12.75">
      <c r="A26" s="72"/>
      <c r="B26" s="72"/>
      <c r="C26" s="72"/>
      <c r="D26" s="72"/>
      <c r="E26" s="72"/>
      <c r="F26" s="72"/>
      <c r="G26" s="72"/>
      <c r="H26" s="72"/>
      <c r="J26" s="72"/>
      <c r="Z26" s="72"/>
    </row>
    <row r="27" spans="1:26" ht="12.75">
      <c r="A27" s="72"/>
      <c r="B27" s="72"/>
      <c r="C27" s="72"/>
      <c r="D27" s="72"/>
      <c r="E27" s="72"/>
      <c r="F27" s="72"/>
      <c r="G27" s="72"/>
      <c r="H27" s="72"/>
      <c r="J27" s="72"/>
      <c r="Z27" s="72"/>
    </row>
    <row r="28" spans="1:26" ht="12.75">
      <c r="A28" s="72"/>
      <c r="B28" s="72"/>
      <c r="C28" s="72"/>
      <c r="D28" s="72"/>
      <c r="E28" s="72"/>
      <c r="F28" s="72"/>
      <c r="G28" s="72"/>
      <c r="H28" s="72"/>
      <c r="J28" s="72"/>
      <c r="Z28" s="72"/>
    </row>
    <row r="29" spans="1:26" ht="12.75">
      <c r="A29" s="72"/>
      <c r="B29" s="72"/>
      <c r="C29" s="72"/>
      <c r="D29" s="72"/>
      <c r="E29" s="72"/>
      <c r="F29" s="72"/>
      <c r="G29" s="72"/>
      <c r="H29" s="72"/>
      <c r="J29" s="72"/>
      <c r="Z29" s="72"/>
    </row>
    <row r="30" spans="1:26" ht="12.75">
      <c r="A30" s="72"/>
      <c r="B30" s="72"/>
      <c r="C30" s="72"/>
      <c r="D30" s="72"/>
      <c r="E30" s="72"/>
      <c r="F30" s="72"/>
      <c r="G30" s="72"/>
      <c r="H30" s="72"/>
      <c r="J30" s="72"/>
      <c r="Z30" s="72"/>
    </row>
    <row r="31" spans="1:26" ht="12.75">
      <c r="A31" s="72"/>
      <c r="B31" s="72"/>
      <c r="C31" s="72"/>
      <c r="D31" s="72"/>
      <c r="E31" s="72"/>
      <c r="F31" s="72"/>
      <c r="G31" s="72"/>
      <c r="H31" s="72"/>
      <c r="J31" s="72"/>
      <c r="Z31" s="72"/>
    </row>
    <row r="32" spans="1:26" ht="12.75">
      <c r="A32" s="72"/>
      <c r="B32" s="72"/>
      <c r="C32" s="72"/>
      <c r="D32" s="72"/>
      <c r="E32" s="72"/>
      <c r="F32" s="72"/>
      <c r="G32" s="72"/>
      <c r="H32" s="72"/>
      <c r="J32" s="72"/>
      <c r="Z32" s="72"/>
    </row>
    <row r="33" spans="1:26" ht="12.75">
      <c r="A33" s="72"/>
      <c r="B33" s="72"/>
      <c r="C33" s="72"/>
      <c r="D33" s="72"/>
      <c r="E33" s="72"/>
      <c r="F33" s="72"/>
      <c r="G33" s="72"/>
      <c r="H33" s="72"/>
      <c r="J33" s="72"/>
      <c r="Z33" s="72"/>
    </row>
    <row r="34" spans="1:26" ht="12.75">
      <c r="A34" s="72"/>
      <c r="B34" s="72"/>
      <c r="C34" s="72"/>
      <c r="D34" s="72"/>
      <c r="E34" s="72"/>
      <c r="F34" s="72"/>
      <c r="G34" s="72"/>
      <c r="H34" s="72"/>
      <c r="J34" s="72"/>
      <c r="Z34" s="72"/>
    </row>
    <row r="35" spans="1:26" ht="12.75">
      <c r="A35" s="72"/>
      <c r="B35" s="72"/>
      <c r="C35" s="72"/>
      <c r="D35" s="72"/>
      <c r="E35" s="72"/>
      <c r="F35" s="72"/>
      <c r="G35" s="72"/>
      <c r="H35" s="72"/>
      <c r="J35" s="72"/>
      <c r="Z35" s="72"/>
    </row>
    <row r="36" spans="1:26" ht="12.75">
      <c r="A36" s="72"/>
      <c r="B36" s="72"/>
      <c r="C36" s="72"/>
      <c r="D36" s="72"/>
      <c r="E36" s="72"/>
      <c r="F36" s="72"/>
      <c r="G36" s="72"/>
      <c r="H36" s="72"/>
      <c r="J36" s="72"/>
      <c r="Z36" s="72"/>
    </row>
    <row r="37" spans="1:26" ht="12.75">
      <c r="A37" s="72"/>
      <c r="B37" s="72"/>
      <c r="C37" s="72"/>
      <c r="D37" s="72"/>
      <c r="E37" s="72"/>
      <c r="F37" s="72"/>
      <c r="G37" s="72"/>
      <c r="H37" s="72"/>
      <c r="J37" s="72"/>
      <c r="Z37" s="72"/>
    </row>
    <row r="38" spans="1:26" ht="12.75">
      <c r="A38" s="72"/>
      <c r="B38" s="72"/>
      <c r="C38" s="72"/>
      <c r="D38" s="72"/>
      <c r="E38" s="72"/>
      <c r="F38" s="72"/>
      <c r="G38" s="72"/>
      <c r="H38" s="72"/>
      <c r="J38" s="72"/>
      <c r="Z38" s="72"/>
    </row>
    <row r="39" spans="1:26" ht="12.75">
      <c r="A39" s="72"/>
      <c r="B39" s="72"/>
      <c r="C39" s="72"/>
      <c r="D39" s="72"/>
      <c r="E39" s="72"/>
      <c r="F39" s="72"/>
      <c r="G39" s="72"/>
      <c r="H39" s="72"/>
      <c r="J39" s="72"/>
      <c r="Z39" s="72"/>
    </row>
    <row r="40" spans="1:26" ht="12.75">
      <c r="A40" s="72"/>
      <c r="B40" s="72"/>
      <c r="C40" s="72"/>
      <c r="D40" s="72"/>
      <c r="E40" s="72"/>
      <c r="F40" s="72"/>
      <c r="G40" s="72"/>
      <c r="H40" s="72"/>
      <c r="J40" s="72"/>
      <c r="Z40" s="72"/>
    </row>
    <row r="41" spans="1:26" ht="12.75">
      <c r="A41" s="72"/>
      <c r="B41" s="72"/>
      <c r="C41" s="72"/>
      <c r="D41" s="72"/>
      <c r="E41" s="72"/>
      <c r="F41" s="72"/>
      <c r="G41" s="72"/>
      <c r="H41" s="72"/>
      <c r="J41" s="72"/>
      <c r="Z41" s="72"/>
    </row>
    <row r="42" spans="1:26" ht="12.75">
      <c r="A42" s="72"/>
      <c r="B42" s="72"/>
      <c r="C42" s="72"/>
      <c r="D42" s="72"/>
      <c r="E42" s="72"/>
      <c r="F42" s="72"/>
      <c r="G42" s="72"/>
      <c r="H42" s="72"/>
      <c r="J42" s="72"/>
      <c r="Z42" s="72"/>
    </row>
    <row r="43" spans="1:26" ht="12.75">
      <c r="A43" s="72"/>
      <c r="B43" s="72"/>
      <c r="C43" s="72"/>
      <c r="D43" s="72"/>
      <c r="E43" s="72"/>
      <c r="F43" s="72"/>
      <c r="G43" s="72"/>
      <c r="H43" s="72"/>
      <c r="J43" s="72"/>
      <c r="Z43" s="72"/>
    </row>
    <row r="44" spans="1:26" ht="12.75">
      <c r="A44" s="72"/>
      <c r="B44" s="72"/>
      <c r="C44" s="72"/>
      <c r="D44" s="72"/>
      <c r="E44" s="72"/>
      <c r="F44" s="72"/>
      <c r="G44" s="72"/>
      <c r="H44" s="72"/>
      <c r="J44" s="72"/>
      <c r="Z44" s="72"/>
    </row>
    <row r="45" spans="1:26" ht="12.75">
      <c r="A45" s="72"/>
      <c r="B45" s="72"/>
      <c r="C45" s="72"/>
      <c r="D45" s="72"/>
      <c r="E45" s="72"/>
      <c r="F45" s="72"/>
      <c r="G45" s="72"/>
      <c r="H45" s="72"/>
      <c r="J45" s="72"/>
      <c r="Z45" s="72"/>
    </row>
    <row r="46" spans="1:26" ht="12.75">
      <c r="A46" s="72"/>
      <c r="B46" s="72"/>
      <c r="C46" s="72"/>
      <c r="D46" s="72"/>
      <c r="E46" s="72"/>
      <c r="F46" s="72"/>
      <c r="G46" s="72"/>
      <c r="H46" s="72"/>
      <c r="J46" s="72"/>
      <c r="Z46" s="72"/>
    </row>
    <row r="47" spans="1:26" ht="12.75">
      <c r="A47" s="72"/>
      <c r="B47" s="72"/>
      <c r="C47" s="72"/>
      <c r="D47" s="72"/>
      <c r="E47" s="72"/>
      <c r="F47" s="72"/>
      <c r="G47" s="72"/>
      <c r="H47" s="72"/>
      <c r="J47" s="72"/>
      <c r="Z47" s="72"/>
    </row>
    <row r="48" spans="1:26" ht="12.75">
      <c r="A48" s="72"/>
      <c r="B48" s="72"/>
      <c r="C48" s="72"/>
      <c r="D48" s="72"/>
      <c r="E48" s="72"/>
      <c r="F48" s="72"/>
      <c r="G48" s="72"/>
      <c r="H48" s="72"/>
      <c r="J48" s="72"/>
      <c r="Z48" s="72"/>
    </row>
    <row r="49" spans="1:26" ht="12.75">
      <c r="A49" s="72"/>
      <c r="B49" s="72"/>
      <c r="C49" s="72"/>
      <c r="D49" s="72"/>
      <c r="E49" s="72"/>
      <c r="F49" s="72"/>
      <c r="G49" s="72"/>
      <c r="H49" s="72"/>
      <c r="J49" s="72"/>
      <c r="Z49" s="72"/>
    </row>
    <row r="50" spans="1:26" ht="12.75">
      <c r="A50" s="72"/>
      <c r="B50" s="72"/>
      <c r="C50" s="72"/>
      <c r="D50" s="72"/>
      <c r="E50" s="72"/>
      <c r="F50" s="72"/>
      <c r="G50" s="72"/>
      <c r="H50" s="72"/>
      <c r="J50" s="72"/>
      <c r="Z50" s="72"/>
    </row>
    <row r="51" spans="1:26" ht="12.75">
      <c r="A51" s="72"/>
      <c r="B51" s="72"/>
      <c r="C51" s="72"/>
      <c r="D51" s="72"/>
      <c r="E51" s="72"/>
      <c r="F51" s="72"/>
      <c r="G51" s="72"/>
      <c r="H51" s="72"/>
      <c r="J51" s="72"/>
      <c r="Z51" s="72"/>
    </row>
    <row r="52" spans="1:26" ht="12.75">
      <c r="A52" s="72"/>
      <c r="B52" s="72"/>
      <c r="C52" s="72"/>
      <c r="D52" s="72"/>
      <c r="E52" s="72"/>
      <c r="F52" s="72"/>
      <c r="G52" s="72"/>
      <c r="H52" s="72"/>
      <c r="J52" s="72"/>
      <c r="Z52" s="72"/>
    </row>
    <row r="53" spans="1:26" ht="12.75">
      <c r="A53" s="72"/>
      <c r="B53" s="72"/>
      <c r="C53" s="72"/>
      <c r="D53" s="72"/>
      <c r="E53" s="72"/>
      <c r="F53" s="72"/>
      <c r="G53" s="72"/>
      <c r="H53" s="72"/>
      <c r="J53" s="72"/>
      <c r="Z53" s="72"/>
    </row>
    <row r="54" spans="1:26" ht="12.75">
      <c r="A54" s="72"/>
      <c r="B54" s="72"/>
      <c r="C54" s="72"/>
      <c r="D54" s="72"/>
      <c r="E54" s="72"/>
      <c r="F54" s="72"/>
      <c r="G54" s="72"/>
      <c r="H54" s="72"/>
      <c r="J54" s="72"/>
      <c r="Z54" s="72"/>
    </row>
    <row r="55" spans="1:26" ht="12.75">
      <c r="A55" s="72"/>
      <c r="B55" s="72"/>
      <c r="C55" s="72"/>
      <c r="D55" s="72"/>
      <c r="E55" s="72"/>
      <c r="F55" s="72"/>
      <c r="G55" s="72"/>
      <c r="H55" s="72"/>
      <c r="J55" s="72"/>
      <c r="Z55" s="72"/>
    </row>
    <row r="56" spans="1:26" ht="12.75">
      <c r="A56" s="72"/>
      <c r="B56" s="72"/>
      <c r="C56" s="72"/>
      <c r="D56" s="72"/>
      <c r="E56" s="72"/>
      <c r="F56" s="72"/>
      <c r="G56" s="72"/>
      <c r="H56" s="72"/>
      <c r="J56" s="72"/>
      <c r="Z56" s="72"/>
    </row>
    <row r="57" spans="1:26" ht="12.75">
      <c r="A57" s="72"/>
      <c r="B57" s="72"/>
      <c r="C57" s="72"/>
      <c r="D57" s="72"/>
      <c r="E57" s="72"/>
      <c r="F57" s="72"/>
      <c r="G57" s="72"/>
      <c r="H57" s="72"/>
      <c r="J57" s="72"/>
      <c r="Z57" s="72"/>
    </row>
    <row r="58" spans="1:26" ht="12.75">
      <c r="A58" s="72"/>
      <c r="B58" s="72"/>
      <c r="C58" s="72"/>
      <c r="D58" s="72"/>
      <c r="E58" s="72"/>
      <c r="F58" s="72"/>
      <c r="G58" s="72"/>
      <c r="H58" s="72"/>
      <c r="J58" s="72"/>
      <c r="Z58" s="72"/>
    </row>
    <row r="59" spans="1:26" ht="12.75">
      <c r="A59" s="72"/>
      <c r="B59" s="72"/>
      <c r="C59" s="72"/>
      <c r="D59" s="72"/>
      <c r="E59" s="72"/>
      <c r="F59" s="72"/>
      <c r="G59" s="72"/>
      <c r="H59" s="72"/>
      <c r="J59" s="72"/>
      <c r="Z59" s="72"/>
    </row>
    <row r="60" spans="1:26" ht="12.75">
      <c r="A60" s="72"/>
      <c r="B60" s="72"/>
      <c r="C60" s="72"/>
      <c r="D60" s="72"/>
      <c r="E60" s="72"/>
      <c r="F60" s="72"/>
      <c r="G60" s="72"/>
      <c r="H60" s="72"/>
      <c r="J60" s="72"/>
      <c r="Z60" s="72"/>
    </row>
    <row r="61" spans="1:26" ht="12.75">
      <c r="A61" s="72"/>
      <c r="B61" s="72"/>
      <c r="C61" s="72"/>
      <c r="D61" s="72"/>
      <c r="E61" s="72"/>
      <c r="F61" s="72"/>
      <c r="G61" s="72"/>
      <c r="H61" s="72"/>
      <c r="J61" s="72"/>
      <c r="Z61" s="72"/>
    </row>
    <row r="62" spans="1:26" ht="12.75">
      <c r="A62" s="72"/>
      <c r="B62" s="72"/>
      <c r="C62" s="72"/>
      <c r="D62" s="72"/>
      <c r="E62" s="72"/>
      <c r="F62" s="72"/>
      <c r="G62" s="72"/>
      <c r="H62" s="72"/>
      <c r="J62" s="72"/>
      <c r="Z62" s="72"/>
    </row>
    <row r="63" spans="1:26" ht="12.75">
      <c r="A63" s="72"/>
      <c r="B63" s="72"/>
      <c r="C63" s="72"/>
      <c r="D63" s="72"/>
      <c r="E63" s="72"/>
      <c r="F63" s="72"/>
      <c r="G63" s="72"/>
      <c r="H63" s="72"/>
      <c r="J63" s="72"/>
      <c r="Z63" s="72"/>
    </row>
    <row r="64" spans="1:26" ht="12.75">
      <c r="A64" s="72"/>
      <c r="B64" s="72"/>
      <c r="C64" s="72"/>
      <c r="D64" s="72"/>
      <c r="E64" s="72"/>
      <c r="F64" s="72"/>
      <c r="G64" s="72"/>
      <c r="H64" s="72"/>
      <c r="J64" s="72"/>
      <c r="Z64" s="72"/>
    </row>
    <row r="65" spans="1:26" ht="12.75">
      <c r="A65" s="72"/>
      <c r="B65" s="72"/>
      <c r="C65" s="72"/>
      <c r="D65" s="72"/>
      <c r="E65" s="72"/>
      <c r="F65" s="72"/>
      <c r="G65" s="72"/>
      <c r="H65" s="72"/>
      <c r="J65" s="72"/>
      <c r="Z65" s="72"/>
    </row>
    <row r="66" spans="1:26" ht="12.75">
      <c r="A66" s="72"/>
      <c r="B66" s="72"/>
      <c r="C66" s="72"/>
      <c r="D66" s="72"/>
      <c r="E66" s="72"/>
      <c r="F66" s="72"/>
      <c r="G66" s="72"/>
      <c r="H66" s="72"/>
      <c r="J66" s="72"/>
      <c r="Z66" s="72"/>
    </row>
    <row r="67" spans="1:26" ht="12.75">
      <c r="A67" s="72"/>
      <c r="B67" s="72"/>
      <c r="C67" s="72"/>
      <c r="D67" s="72"/>
      <c r="E67" s="72"/>
      <c r="F67" s="72"/>
      <c r="G67" s="72"/>
      <c r="H67" s="72"/>
      <c r="J67" s="72"/>
      <c r="Z67" s="72"/>
    </row>
    <row r="68" spans="1:26" ht="12.75">
      <c r="A68" s="72"/>
      <c r="B68" s="72"/>
      <c r="C68" s="72"/>
      <c r="D68" s="72"/>
      <c r="E68" s="72"/>
      <c r="F68" s="72"/>
      <c r="G68" s="72"/>
      <c r="H68" s="72"/>
      <c r="J68" s="72"/>
      <c r="Z68" s="72"/>
    </row>
    <row r="69" spans="1:26" ht="12.75">
      <c r="A69" s="72"/>
      <c r="B69" s="72"/>
      <c r="C69" s="72"/>
      <c r="D69" s="72"/>
      <c r="E69" s="72"/>
      <c r="F69" s="72"/>
      <c r="G69" s="72"/>
      <c r="H69" s="72"/>
      <c r="J69" s="72"/>
      <c r="Z69" s="72"/>
    </row>
    <row r="70" spans="1:26" ht="12.75">
      <c r="A70" s="72"/>
      <c r="B70" s="72"/>
      <c r="C70" s="72"/>
      <c r="D70" s="72"/>
      <c r="E70" s="72"/>
      <c r="F70" s="72"/>
      <c r="G70" s="72"/>
      <c r="H70" s="72"/>
      <c r="J70" s="72"/>
      <c r="Z70" s="72"/>
    </row>
    <row r="71" spans="1:26" ht="12.75">
      <c r="A71" s="72"/>
      <c r="B71" s="72"/>
      <c r="C71" s="72"/>
      <c r="D71" s="72"/>
      <c r="E71" s="72"/>
      <c r="F71" s="72"/>
      <c r="G71" s="72"/>
      <c r="H71" s="72"/>
      <c r="J71" s="72"/>
      <c r="Z71" s="72"/>
    </row>
    <row r="72" spans="1:26" ht="12.75">
      <c r="A72" s="72"/>
      <c r="B72" s="72"/>
      <c r="C72" s="72"/>
      <c r="D72" s="72"/>
      <c r="E72" s="72"/>
      <c r="F72" s="72"/>
      <c r="G72" s="72"/>
      <c r="H72" s="72"/>
      <c r="J72" s="72"/>
      <c r="Z72" s="72"/>
    </row>
    <row r="73" spans="1:26" ht="12.75">
      <c r="A73" s="72"/>
      <c r="B73" s="72"/>
      <c r="C73" s="72"/>
      <c r="D73" s="72"/>
      <c r="E73" s="72"/>
      <c r="F73" s="72"/>
      <c r="G73" s="72"/>
      <c r="H73" s="72"/>
      <c r="J73" s="72"/>
      <c r="Z73" s="72"/>
    </row>
    <row r="74" spans="1:26" ht="12.75">
      <c r="A74" s="72"/>
      <c r="B74" s="72"/>
      <c r="C74" s="72"/>
      <c r="D74" s="72"/>
      <c r="E74" s="72"/>
      <c r="F74" s="72"/>
      <c r="G74" s="72"/>
      <c r="H74" s="72"/>
      <c r="J74" s="72"/>
      <c r="Z74" s="72"/>
    </row>
    <row r="75" spans="1:26" ht="12.75">
      <c r="A75" s="72"/>
      <c r="B75" s="72"/>
      <c r="C75" s="72"/>
      <c r="D75" s="72"/>
      <c r="E75" s="72"/>
      <c r="F75" s="72"/>
      <c r="G75" s="72"/>
      <c r="H75" s="72"/>
      <c r="J75" s="72"/>
      <c r="Z75" s="72"/>
    </row>
    <row r="76" spans="1:26" ht="12.75">
      <c r="A76" s="72"/>
      <c r="B76" s="72"/>
      <c r="C76" s="72"/>
      <c r="D76" s="72"/>
      <c r="E76" s="72"/>
      <c r="F76" s="72"/>
      <c r="G76" s="72"/>
      <c r="H76" s="72"/>
      <c r="J76" s="72"/>
      <c r="Z76" s="72"/>
    </row>
    <row r="77" spans="1:26" ht="12.75">
      <c r="A77" s="72"/>
      <c r="B77" s="72"/>
      <c r="C77" s="72"/>
      <c r="D77" s="72"/>
      <c r="E77" s="72"/>
      <c r="F77" s="72"/>
      <c r="G77" s="72"/>
      <c r="H77" s="72"/>
      <c r="J77" s="72"/>
      <c r="Z77" s="72"/>
    </row>
    <row r="78" spans="1:26" ht="12.75">
      <c r="A78" s="72"/>
      <c r="B78" s="72"/>
      <c r="C78" s="72"/>
      <c r="D78" s="72"/>
      <c r="E78" s="72"/>
      <c r="F78" s="72"/>
      <c r="G78" s="72"/>
      <c r="H78" s="72"/>
      <c r="J78" s="72"/>
      <c r="Z78" s="72"/>
    </row>
    <row r="79" spans="1:26" ht="12.75">
      <c r="A79" s="72"/>
      <c r="B79" s="72"/>
      <c r="C79" s="72"/>
      <c r="D79" s="72"/>
      <c r="E79" s="72"/>
      <c r="F79" s="72"/>
      <c r="G79" s="72"/>
      <c r="H79" s="72"/>
      <c r="J79" s="72"/>
      <c r="Z79" s="72"/>
    </row>
    <row r="80" spans="1:26" ht="12.75">
      <c r="A80" s="72"/>
      <c r="B80" s="72"/>
      <c r="C80" s="72"/>
      <c r="D80" s="72"/>
      <c r="E80" s="72"/>
      <c r="F80" s="72"/>
      <c r="G80" s="72"/>
      <c r="H80" s="72"/>
      <c r="J80" s="72"/>
      <c r="Z80" s="72"/>
    </row>
    <row r="81" spans="1:26" ht="12.75">
      <c r="A81" s="72"/>
      <c r="B81" s="72"/>
      <c r="C81" s="72"/>
      <c r="D81" s="72"/>
      <c r="E81" s="72"/>
      <c r="F81" s="72"/>
      <c r="G81" s="72"/>
      <c r="H81" s="72"/>
      <c r="J81" s="72"/>
      <c r="Z81" s="72"/>
    </row>
    <row r="82" spans="1:26" ht="12.75">
      <c r="A82" s="72"/>
      <c r="B82" s="72"/>
      <c r="C82" s="72"/>
      <c r="D82" s="72"/>
      <c r="E82" s="72"/>
      <c r="F82" s="72"/>
      <c r="G82" s="72"/>
      <c r="H82" s="72"/>
      <c r="J82" s="72"/>
      <c r="Z82" s="72"/>
    </row>
    <row r="83" spans="1:26" ht="12.75">
      <c r="A83" s="72"/>
      <c r="B83" s="72"/>
      <c r="C83" s="72"/>
      <c r="D83" s="72"/>
      <c r="E83" s="72"/>
      <c r="F83" s="72"/>
      <c r="G83" s="72"/>
      <c r="H83" s="72"/>
      <c r="J83" s="72"/>
      <c r="Z83" s="72"/>
    </row>
    <row r="84" spans="1:26" ht="12.75">
      <c r="A84" s="72"/>
      <c r="B84" s="72"/>
      <c r="C84" s="72"/>
      <c r="D84" s="72"/>
      <c r="E84" s="72"/>
      <c r="F84" s="72"/>
      <c r="G84" s="72"/>
      <c r="H84" s="72"/>
      <c r="J84" s="72"/>
      <c r="Z84" s="72"/>
    </row>
    <row r="85" spans="1:26" ht="12.75">
      <c r="A85" s="72"/>
      <c r="B85" s="72"/>
      <c r="C85" s="72"/>
      <c r="D85" s="72"/>
      <c r="E85" s="72"/>
      <c r="F85" s="72"/>
      <c r="G85" s="72"/>
      <c r="H85" s="72"/>
      <c r="J85" s="72"/>
      <c r="Z85" s="72"/>
    </row>
    <row r="86" spans="1:26" ht="12.75">
      <c r="A86" s="72"/>
      <c r="B86" s="72"/>
      <c r="C86" s="72"/>
      <c r="D86" s="72"/>
      <c r="E86" s="72"/>
      <c r="F86" s="72"/>
      <c r="G86" s="72"/>
      <c r="H86" s="72"/>
      <c r="J86" s="72"/>
      <c r="Z86" s="72"/>
    </row>
    <row r="87" spans="1:26" ht="12.75">
      <c r="A87" s="72"/>
      <c r="B87" s="72"/>
      <c r="C87" s="72"/>
      <c r="D87" s="72"/>
      <c r="E87" s="72"/>
      <c r="F87" s="72"/>
      <c r="G87" s="72"/>
      <c r="H87" s="72"/>
      <c r="J87" s="72"/>
      <c r="Z87" s="72"/>
    </row>
    <row r="88" spans="1:26" ht="12.75">
      <c r="A88" s="72"/>
      <c r="B88" s="72"/>
      <c r="C88" s="72"/>
      <c r="D88" s="72"/>
      <c r="E88" s="72"/>
      <c r="F88" s="72"/>
      <c r="G88" s="72"/>
      <c r="H88" s="72"/>
      <c r="J88" s="72"/>
      <c r="Z88" s="72"/>
    </row>
    <row r="89" spans="1:26" ht="12.75">
      <c r="A89" s="72"/>
      <c r="B89" s="72"/>
      <c r="C89" s="72"/>
      <c r="D89" s="72"/>
      <c r="E89" s="72"/>
      <c r="F89" s="72"/>
      <c r="G89" s="72"/>
      <c r="H89" s="72"/>
      <c r="J89" s="72"/>
      <c r="Z89" s="72"/>
    </row>
    <row r="90" spans="1:26" ht="12.75">
      <c r="A90" s="72"/>
      <c r="B90" s="72"/>
      <c r="C90" s="72"/>
      <c r="D90" s="72"/>
      <c r="E90" s="72"/>
      <c r="F90" s="72"/>
      <c r="G90" s="72"/>
      <c r="H90" s="72"/>
      <c r="J90" s="72"/>
      <c r="Z90" s="72"/>
    </row>
    <row r="91" spans="1:26" ht="12.75">
      <c r="A91" s="72"/>
      <c r="B91" s="72"/>
      <c r="D91" s="72"/>
      <c r="E91" s="72"/>
      <c r="F91" s="72"/>
      <c r="G91" s="72"/>
      <c r="H91" s="72"/>
      <c r="J91" s="72"/>
      <c r="Z91" s="72"/>
    </row>
    <row r="92" spans="1:26" ht="12.75">
      <c r="A92" s="72"/>
      <c r="B92" s="72"/>
      <c r="C92" s="72"/>
      <c r="D92" s="72"/>
      <c r="E92" s="72"/>
      <c r="F92" s="72"/>
      <c r="G92" s="72"/>
      <c r="H92" s="72"/>
      <c r="J92" s="72"/>
      <c r="Z92" s="72"/>
    </row>
    <row r="93" spans="1:26" ht="12.75">
      <c r="A93" s="72"/>
      <c r="B93" s="72"/>
      <c r="C93" s="72"/>
      <c r="D93" s="72"/>
      <c r="E93" s="72"/>
      <c r="F93" s="72"/>
      <c r="G93" s="72"/>
      <c r="H93" s="72"/>
      <c r="J93" s="72"/>
      <c r="Z93" s="72"/>
    </row>
    <row r="94" spans="1:26" ht="12.75">
      <c r="A94" s="72"/>
      <c r="B94" s="72"/>
      <c r="C94" s="72"/>
      <c r="D94" s="72"/>
      <c r="E94" s="72"/>
      <c r="F94" s="72"/>
      <c r="G94" s="72"/>
      <c r="H94" s="72"/>
      <c r="J94" s="72"/>
      <c r="Z94" s="72"/>
    </row>
    <row r="95" spans="1:26" ht="12.75">
      <c r="A95" s="72"/>
      <c r="B95" s="72"/>
      <c r="C95" s="72"/>
      <c r="D95" s="72"/>
      <c r="E95" s="72"/>
      <c r="F95" s="72"/>
      <c r="G95" s="72"/>
      <c r="H95" s="72"/>
      <c r="J95" s="72"/>
      <c r="Z95" s="72"/>
    </row>
    <row r="96" spans="1:26" ht="12.75">
      <c r="A96" s="72"/>
      <c r="B96" s="72"/>
      <c r="C96" s="72"/>
      <c r="D96" s="72"/>
      <c r="E96" s="72"/>
      <c r="F96" s="72"/>
      <c r="G96" s="72"/>
      <c r="H96" s="72"/>
      <c r="J96" s="72"/>
      <c r="Z96" s="72"/>
    </row>
    <row r="97" spans="1:26" ht="12.75">
      <c r="A97" s="72"/>
      <c r="B97" s="72"/>
      <c r="C97" s="72"/>
      <c r="D97" s="72"/>
      <c r="E97" s="72"/>
      <c r="F97" s="72"/>
      <c r="G97" s="72"/>
      <c r="H97" s="72"/>
      <c r="J97" s="72"/>
      <c r="Z97" s="72"/>
    </row>
    <row r="98" spans="1:26" ht="12.75">
      <c r="A98" s="72"/>
      <c r="B98" s="72"/>
      <c r="C98" s="72"/>
      <c r="D98" s="72"/>
      <c r="E98" s="72"/>
      <c r="F98" s="72"/>
      <c r="G98" s="72"/>
      <c r="H98" s="72"/>
      <c r="J98" s="72"/>
      <c r="Z98" s="72"/>
    </row>
    <row r="99" spans="1:26" ht="12.75">
      <c r="A99" s="72"/>
      <c r="B99" s="72"/>
      <c r="C99" s="72"/>
      <c r="D99" s="72"/>
      <c r="E99" s="72"/>
      <c r="F99" s="72"/>
      <c r="G99" s="72"/>
      <c r="H99" s="72"/>
      <c r="J99" s="72"/>
      <c r="Z99" s="72"/>
    </row>
    <row r="100" spans="1:26" ht="12.75">
      <c r="A100" s="72"/>
      <c r="B100" s="72"/>
      <c r="C100" s="72"/>
      <c r="D100" s="72"/>
      <c r="E100" s="72"/>
      <c r="F100" s="72"/>
      <c r="G100" s="72"/>
      <c r="H100" s="72"/>
      <c r="J100" s="72"/>
      <c r="Z100" s="72"/>
    </row>
    <row r="101" spans="1:26" ht="12.75">
      <c r="A101" s="72"/>
      <c r="B101" s="72"/>
      <c r="C101" s="72"/>
      <c r="D101" s="72"/>
      <c r="E101" s="72"/>
      <c r="F101" s="72"/>
      <c r="G101" s="72"/>
      <c r="H101" s="72"/>
      <c r="J101" s="72"/>
      <c r="Z101" s="72"/>
    </row>
    <row r="102" spans="1:26" ht="12.75">
      <c r="A102" s="72"/>
      <c r="B102" s="72"/>
      <c r="C102" s="72"/>
      <c r="D102" s="72"/>
      <c r="E102" s="72"/>
      <c r="F102" s="72"/>
      <c r="G102" s="72"/>
      <c r="H102" s="72"/>
      <c r="J102" s="72"/>
      <c r="Z102" s="72"/>
    </row>
    <row r="103" spans="1:26" ht="12.75">
      <c r="A103" s="72"/>
      <c r="B103" s="72"/>
      <c r="C103" s="72"/>
      <c r="D103" s="72"/>
      <c r="E103" s="72"/>
      <c r="F103" s="72"/>
      <c r="G103" s="72"/>
      <c r="H103" s="72"/>
      <c r="J103" s="72"/>
      <c r="Z103" s="72"/>
    </row>
    <row r="104" spans="1:26" ht="12.75">
      <c r="A104" s="72"/>
      <c r="B104" s="72"/>
      <c r="C104" s="72"/>
      <c r="D104" s="72"/>
      <c r="E104" s="72"/>
      <c r="F104" s="72"/>
      <c r="G104" s="72"/>
      <c r="H104" s="72"/>
      <c r="J104" s="72"/>
      <c r="Z104" s="72"/>
    </row>
    <row r="105" spans="1:26" ht="12.75">
      <c r="A105" s="72"/>
      <c r="B105" s="72"/>
      <c r="C105" s="72"/>
      <c r="D105" s="72"/>
      <c r="E105" s="72"/>
      <c r="F105" s="72"/>
      <c r="G105" s="72"/>
      <c r="H105" s="72"/>
      <c r="J105" s="72"/>
      <c r="Z105" s="72"/>
    </row>
    <row r="106" spans="1:26" ht="12.75">
      <c r="A106" s="72"/>
      <c r="B106" s="72"/>
      <c r="C106" s="72"/>
      <c r="D106" s="72"/>
      <c r="E106" s="72"/>
      <c r="F106" s="72"/>
      <c r="G106" s="72"/>
      <c r="H106" s="72"/>
      <c r="J106" s="72"/>
      <c r="Z106" s="72"/>
    </row>
    <row r="107" spans="1:26" ht="12.75">
      <c r="A107" s="72"/>
      <c r="B107" s="72"/>
      <c r="D107" s="72"/>
      <c r="E107" s="72"/>
      <c r="F107" s="72"/>
      <c r="G107" s="72"/>
      <c r="H107" s="72"/>
      <c r="J107" s="72"/>
      <c r="Z107" s="72"/>
    </row>
    <row r="108" spans="1:26" ht="12.75">
      <c r="A108" s="72"/>
      <c r="B108" s="72"/>
      <c r="C108" s="72"/>
      <c r="D108" s="72"/>
      <c r="E108" s="72"/>
      <c r="F108" s="72"/>
      <c r="G108" s="72"/>
      <c r="H108" s="72"/>
      <c r="J108" s="72"/>
      <c r="Z108" s="72"/>
    </row>
    <row r="109" spans="1:26" ht="12.75">
      <c r="A109" s="72"/>
      <c r="B109" s="72"/>
      <c r="C109" s="72"/>
      <c r="D109" s="72"/>
      <c r="E109" s="72"/>
      <c r="F109" s="72"/>
      <c r="G109" s="72"/>
      <c r="H109" s="72"/>
      <c r="J109" s="72"/>
      <c r="Z109" s="72"/>
    </row>
    <row r="110" spans="1:26" ht="12.75">
      <c r="A110" s="72"/>
      <c r="B110" s="72"/>
      <c r="C110" s="72"/>
      <c r="D110" s="72"/>
      <c r="E110" s="72"/>
      <c r="F110" s="72"/>
      <c r="G110" s="72"/>
      <c r="H110" s="72"/>
      <c r="J110" s="72"/>
      <c r="Z110" s="72"/>
    </row>
    <row r="111" spans="1:26" ht="12.75">
      <c r="A111" s="72"/>
      <c r="B111" s="72"/>
      <c r="C111" s="72"/>
      <c r="D111" s="72"/>
      <c r="E111" s="72"/>
      <c r="F111" s="72"/>
      <c r="G111" s="72"/>
      <c r="H111" s="72"/>
      <c r="J111" s="72"/>
      <c r="Z111" s="72"/>
    </row>
    <row r="112" spans="1:26" ht="12.75">
      <c r="A112" s="72"/>
      <c r="B112" s="72"/>
      <c r="C112" s="72"/>
      <c r="D112" s="72"/>
      <c r="E112" s="72"/>
      <c r="F112" s="72"/>
      <c r="G112" s="72"/>
      <c r="H112" s="72"/>
      <c r="J112" s="72"/>
      <c r="Z112" s="72"/>
    </row>
    <row r="113" spans="1:26" ht="12.75">
      <c r="A113" s="72"/>
      <c r="B113" s="72"/>
      <c r="C113" s="72"/>
      <c r="D113" s="72"/>
      <c r="E113" s="72"/>
      <c r="F113" s="72"/>
      <c r="G113" s="72"/>
      <c r="H113" s="72"/>
      <c r="J113" s="72"/>
      <c r="Z113" s="72"/>
    </row>
    <row r="114" spans="1:26" ht="12.75">
      <c r="A114" s="72"/>
      <c r="B114" s="72"/>
      <c r="C114" s="72"/>
      <c r="D114" s="72"/>
      <c r="E114" s="72"/>
      <c r="F114" s="72"/>
      <c r="G114" s="72"/>
      <c r="H114" s="72"/>
      <c r="J114" s="72"/>
      <c r="Z114" s="72"/>
    </row>
    <row r="115" spans="1:26" ht="12.75">
      <c r="A115" s="72"/>
      <c r="B115" s="72"/>
      <c r="C115" s="72"/>
      <c r="D115" s="72"/>
      <c r="E115" s="72"/>
      <c r="F115" s="72"/>
      <c r="G115" s="72"/>
      <c r="H115" s="72"/>
      <c r="J115" s="72"/>
      <c r="Z115" s="72"/>
    </row>
    <row r="116" spans="1:26" ht="12.75">
      <c r="A116" s="72"/>
      <c r="B116" s="72"/>
      <c r="C116" s="72"/>
      <c r="D116" s="72"/>
      <c r="E116" s="72"/>
      <c r="F116" s="72"/>
      <c r="G116" s="72"/>
      <c r="H116" s="72"/>
      <c r="J116" s="72"/>
      <c r="Z116" s="72"/>
    </row>
    <row r="117" spans="1:26" ht="12.75">
      <c r="A117" s="72"/>
      <c r="B117" s="72"/>
      <c r="C117" s="72"/>
      <c r="D117" s="72"/>
      <c r="E117" s="72"/>
      <c r="F117" s="72"/>
      <c r="G117" s="72"/>
      <c r="H117" s="72"/>
      <c r="J117" s="72"/>
      <c r="Z117" s="72"/>
    </row>
    <row r="118" spans="1:26" ht="12.75">
      <c r="A118" s="72"/>
      <c r="B118" s="72"/>
      <c r="C118" s="72"/>
      <c r="D118" s="72"/>
      <c r="E118" s="72"/>
      <c r="F118" s="72"/>
      <c r="G118" s="72"/>
      <c r="H118" s="72"/>
      <c r="J118" s="72"/>
      <c r="Z118" s="72"/>
    </row>
    <row r="119" spans="1:26" ht="12.75">
      <c r="A119" s="72"/>
      <c r="B119" s="72"/>
      <c r="C119" s="72"/>
      <c r="D119" s="72"/>
      <c r="E119" s="72"/>
      <c r="F119" s="72"/>
      <c r="G119" s="72"/>
      <c r="H119" s="72"/>
      <c r="J119" s="72"/>
      <c r="Z119" s="72"/>
    </row>
    <row r="120" spans="1:26" ht="12.75">
      <c r="A120" s="72"/>
      <c r="B120" s="72"/>
      <c r="C120" s="72"/>
      <c r="D120" s="72"/>
      <c r="E120" s="72"/>
      <c r="G120" s="72"/>
      <c r="H120" s="72"/>
      <c r="J120" s="72"/>
      <c r="Z120" s="72"/>
    </row>
    <row r="121" spans="1:26" ht="12.75">
      <c r="A121" s="72"/>
      <c r="B121" s="72"/>
      <c r="C121" s="72"/>
      <c r="D121" s="72"/>
      <c r="E121" s="72"/>
      <c r="F121" s="72"/>
      <c r="G121" s="72"/>
      <c r="H121" s="72"/>
      <c r="J121" s="72"/>
      <c r="Z121" s="72"/>
    </row>
    <row r="122" spans="1:26" ht="12.75">
      <c r="A122" s="72"/>
      <c r="B122" s="72"/>
      <c r="C122" s="72"/>
      <c r="D122" s="72"/>
      <c r="E122" s="72"/>
      <c r="F122" s="72"/>
      <c r="G122" s="72"/>
      <c r="H122" s="72"/>
      <c r="J122" s="72"/>
      <c r="Z122" s="72"/>
    </row>
    <row r="123" spans="1:26" ht="12.75">
      <c r="A123" s="72"/>
      <c r="B123" s="72"/>
      <c r="C123" s="72"/>
      <c r="D123" s="72"/>
      <c r="E123" s="72"/>
      <c r="F123" s="72"/>
      <c r="G123" s="72"/>
      <c r="H123" s="72"/>
      <c r="J123" s="72"/>
      <c r="Z123" s="72"/>
    </row>
    <row r="124" spans="1:26" ht="12.75">
      <c r="A124" s="72"/>
      <c r="B124" s="72"/>
      <c r="C124" s="72"/>
      <c r="D124" s="72"/>
      <c r="E124" s="72"/>
      <c r="F124" s="72"/>
      <c r="G124" s="72"/>
      <c r="H124" s="72"/>
      <c r="J124" s="72"/>
      <c r="Z124" s="72"/>
    </row>
    <row r="125" spans="1:26" ht="12.75">
      <c r="A125" s="72"/>
      <c r="B125" s="72"/>
      <c r="C125" s="72"/>
      <c r="D125" s="72"/>
      <c r="E125" s="72"/>
      <c r="F125" s="72"/>
      <c r="G125" s="72"/>
      <c r="H125" s="72"/>
      <c r="J125" s="72"/>
      <c r="Z125" s="72"/>
    </row>
    <row r="126" spans="1:26" ht="12.75">
      <c r="A126" s="72"/>
      <c r="B126" s="72"/>
      <c r="C126" s="72"/>
      <c r="D126" s="72"/>
      <c r="E126" s="72"/>
      <c r="F126" s="72"/>
      <c r="G126" s="72"/>
      <c r="H126" s="72"/>
      <c r="J126" s="72"/>
      <c r="Z126" s="72"/>
    </row>
    <row r="127" spans="1:26" ht="12.75">
      <c r="A127" s="72"/>
      <c r="B127" s="72"/>
      <c r="C127" s="72"/>
      <c r="D127" s="72"/>
      <c r="E127" s="72"/>
      <c r="F127" s="72"/>
      <c r="G127" s="72"/>
      <c r="H127" s="72"/>
      <c r="J127" s="72"/>
      <c r="Z127" s="72"/>
    </row>
    <row r="128" spans="1:26" ht="12.75">
      <c r="A128" s="72"/>
      <c r="B128" s="72"/>
      <c r="C128" s="72"/>
      <c r="D128" s="72"/>
      <c r="E128" s="72"/>
      <c r="F128" s="72"/>
      <c r="G128" s="72"/>
      <c r="H128" s="72"/>
      <c r="J128" s="72"/>
      <c r="Z128" s="72"/>
    </row>
    <row r="129" spans="1:26" ht="12.75">
      <c r="A129" s="72"/>
      <c r="B129" s="72"/>
      <c r="C129" s="72"/>
      <c r="D129" s="72"/>
      <c r="E129" s="72"/>
      <c r="F129" s="72"/>
      <c r="G129" s="72"/>
      <c r="H129" s="72"/>
      <c r="J129" s="72"/>
      <c r="Z129" s="72"/>
    </row>
    <row r="130" spans="1:26" ht="12.75">
      <c r="A130" s="72"/>
      <c r="B130" s="72"/>
      <c r="C130" s="72"/>
      <c r="D130" s="72"/>
      <c r="E130" s="72"/>
      <c r="F130" s="72"/>
      <c r="G130" s="72"/>
      <c r="H130" s="72"/>
      <c r="J130" s="72"/>
      <c r="Z130" s="72"/>
    </row>
    <row r="131" spans="1:26" ht="12.75">
      <c r="A131" s="72"/>
      <c r="B131" s="72"/>
      <c r="C131" s="72"/>
      <c r="D131" s="72"/>
      <c r="E131" s="72"/>
      <c r="F131" s="72"/>
      <c r="G131" s="72"/>
      <c r="H131" s="72"/>
      <c r="J131" s="72"/>
      <c r="Z131" s="72"/>
    </row>
    <row r="132" spans="1:26" ht="12.75">
      <c r="A132" s="72"/>
      <c r="B132" s="72"/>
      <c r="C132" s="72"/>
      <c r="D132" s="72"/>
      <c r="E132" s="72"/>
      <c r="F132" s="72"/>
      <c r="G132" s="72"/>
      <c r="H132" s="72"/>
      <c r="J132" s="72"/>
      <c r="Z132" s="72"/>
    </row>
    <row r="133" spans="1:26" ht="12.75">
      <c r="A133" s="72"/>
      <c r="B133" s="72"/>
      <c r="C133" s="72"/>
      <c r="D133" s="72"/>
      <c r="E133" s="72"/>
      <c r="F133" s="72"/>
      <c r="G133" s="72"/>
      <c r="H133" s="72"/>
      <c r="J133" s="72"/>
      <c r="Z133" s="72"/>
    </row>
    <row r="134" spans="1:26" ht="12.75">
      <c r="A134" s="72"/>
      <c r="B134" s="72"/>
      <c r="C134" s="72"/>
      <c r="D134" s="72"/>
      <c r="E134" s="72"/>
      <c r="F134" s="72"/>
      <c r="G134" s="72"/>
      <c r="H134" s="72"/>
      <c r="J134" s="72"/>
      <c r="Z134" s="72"/>
    </row>
    <row r="135" spans="1:26" ht="12.75">
      <c r="A135" s="72"/>
      <c r="B135" s="72"/>
      <c r="C135" s="72"/>
      <c r="D135" s="72"/>
      <c r="E135" s="72"/>
      <c r="F135" s="72"/>
      <c r="G135" s="72"/>
      <c r="H135" s="72"/>
      <c r="J135" s="72"/>
      <c r="Z135" s="72"/>
    </row>
    <row r="136" spans="1:26" ht="12.75">
      <c r="A136" s="72"/>
      <c r="B136" s="72"/>
      <c r="C136" s="72"/>
      <c r="D136" s="72"/>
      <c r="E136" s="72"/>
      <c r="F136" s="72"/>
      <c r="G136" s="72"/>
      <c r="H136" s="72"/>
      <c r="J136" s="72"/>
      <c r="Z136" s="72"/>
    </row>
    <row r="137" spans="1:26" ht="12.75">
      <c r="A137" s="72"/>
      <c r="B137" s="72"/>
      <c r="C137" s="72"/>
      <c r="D137" s="72"/>
      <c r="E137" s="72"/>
      <c r="F137" s="72"/>
      <c r="G137" s="72"/>
      <c r="H137" s="72"/>
      <c r="J137" s="72"/>
      <c r="Z137" s="72"/>
    </row>
    <row r="138" spans="1:26" ht="12.75">
      <c r="A138" s="72"/>
      <c r="B138" s="72"/>
      <c r="C138" s="72"/>
      <c r="D138" s="72"/>
      <c r="E138" s="72"/>
      <c r="F138" s="72"/>
      <c r="G138" s="72"/>
      <c r="H138" s="72"/>
      <c r="J138" s="72"/>
      <c r="Z138" s="72"/>
    </row>
    <row r="139" spans="1:26" ht="12.75">
      <c r="A139" s="72"/>
      <c r="B139" s="72"/>
      <c r="C139" s="72"/>
      <c r="D139" s="72"/>
      <c r="E139" s="72"/>
      <c r="F139" s="72"/>
      <c r="G139" s="72"/>
      <c r="H139" s="72"/>
      <c r="J139" s="72"/>
      <c r="Z139" s="72"/>
    </row>
    <row r="140" spans="1:26" ht="12.75">
      <c r="A140" s="72"/>
      <c r="B140" s="72"/>
      <c r="D140" s="72"/>
      <c r="E140" s="72"/>
      <c r="F140" s="72"/>
      <c r="G140" s="72"/>
      <c r="H140" s="72"/>
      <c r="J140" s="72"/>
      <c r="Z140" s="72"/>
    </row>
    <row r="141" spans="1:26" ht="12.75">
      <c r="A141" s="72"/>
      <c r="B141" s="72"/>
      <c r="C141" s="72"/>
      <c r="D141" s="72"/>
      <c r="E141" s="72"/>
      <c r="F141" s="72"/>
      <c r="G141" s="72"/>
      <c r="H141" s="72"/>
      <c r="J141" s="72"/>
      <c r="Z141" s="72"/>
    </row>
    <row r="142" spans="1:26" ht="12.75">
      <c r="A142" s="72"/>
      <c r="B142" s="72"/>
      <c r="C142" s="72"/>
      <c r="D142" s="72"/>
      <c r="E142" s="72"/>
      <c r="F142" s="72"/>
      <c r="G142" s="72"/>
      <c r="H142" s="72"/>
      <c r="J142" s="72"/>
      <c r="Z142" s="72"/>
    </row>
    <row r="143" spans="1:26" ht="12.75">
      <c r="A143" s="72"/>
      <c r="B143" s="72"/>
      <c r="C143" s="72"/>
      <c r="D143" s="72"/>
      <c r="E143" s="72"/>
      <c r="F143" s="72"/>
      <c r="G143" s="72"/>
      <c r="H143" s="72"/>
      <c r="J143" s="72"/>
      <c r="Z143" s="72"/>
    </row>
    <row r="144" spans="1:26" ht="12.75">
      <c r="A144" s="72"/>
      <c r="B144" s="72"/>
      <c r="C144" s="72"/>
      <c r="D144" s="72"/>
      <c r="E144" s="72"/>
      <c r="F144" s="72"/>
      <c r="G144" s="72"/>
      <c r="H144" s="72"/>
      <c r="J144" s="72"/>
      <c r="Z144" s="72"/>
    </row>
    <row r="145" spans="1:26" ht="12.75">
      <c r="A145" s="72"/>
      <c r="B145" s="72"/>
      <c r="C145" s="72"/>
      <c r="D145" s="72"/>
      <c r="E145" s="72"/>
      <c r="F145" s="72"/>
      <c r="G145" s="72"/>
      <c r="H145" s="72"/>
      <c r="J145" s="72"/>
      <c r="Z145" s="72"/>
    </row>
    <row r="146" spans="1:26" ht="12.75">
      <c r="A146" s="72"/>
      <c r="B146" s="72"/>
      <c r="C146" s="72"/>
      <c r="D146" s="72"/>
      <c r="E146" s="72"/>
      <c r="F146" s="72"/>
      <c r="G146" s="72"/>
      <c r="H146" s="72"/>
      <c r="J146" s="72"/>
      <c r="Z146" s="72"/>
    </row>
    <row r="147" spans="1:26" ht="12.75">
      <c r="A147" s="72"/>
      <c r="B147" s="72"/>
      <c r="C147" s="72"/>
      <c r="D147" s="72"/>
      <c r="E147" s="72"/>
      <c r="F147" s="72"/>
      <c r="G147" s="72"/>
      <c r="H147" s="72"/>
      <c r="J147" s="72"/>
      <c r="Z147" s="72"/>
    </row>
    <row r="148" spans="1:26" ht="12.75">
      <c r="A148" s="72"/>
      <c r="B148" s="72"/>
      <c r="C148" s="72"/>
      <c r="D148" s="72"/>
      <c r="E148" s="72"/>
      <c r="F148" s="72"/>
      <c r="G148" s="72"/>
      <c r="H148" s="72"/>
      <c r="J148" s="72"/>
      <c r="Z148" s="72"/>
    </row>
    <row r="149" spans="1:26" ht="12.75">
      <c r="A149" s="72"/>
      <c r="B149" s="72"/>
      <c r="C149" s="72"/>
      <c r="D149" s="72"/>
      <c r="E149" s="72"/>
      <c r="F149" s="72"/>
      <c r="G149" s="72"/>
      <c r="H149" s="72"/>
      <c r="J149" s="72"/>
      <c r="Z149" s="72"/>
    </row>
    <row r="150" spans="1:26" ht="12.75">
      <c r="A150" s="72"/>
      <c r="B150" s="72"/>
      <c r="D150" s="72"/>
      <c r="E150" s="72"/>
      <c r="F150" s="72"/>
      <c r="G150" s="72"/>
      <c r="H150" s="72"/>
      <c r="J150" s="72"/>
      <c r="Z150" s="72"/>
    </row>
    <row r="151" spans="1:26" ht="12.75">
      <c r="A151" s="72"/>
      <c r="B151" s="72"/>
      <c r="C151" s="72"/>
      <c r="D151" s="72"/>
      <c r="E151" s="72"/>
      <c r="F151" s="72"/>
      <c r="G151" s="72"/>
      <c r="H151" s="72"/>
      <c r="J151" s="72"/>
      <c r="Z151" s="72"/>
    </row>
    <row r="152" spans="1:26" ht="12.75">
      <c r="A152" s="72"/>
      <c r="B152" s="72"/>
      <c r="C152" s="72"/>
      <c r="D152" s="72"/>
      <c r="E152" s="72"/>
      <c r="F152" s="72"/>
      <c r="G152" s="72"/>
      <c r="H152" s="72"/>
      <c r="J152" s="72"/>
      <c r="Z152" s="72"/>
    </row>
    <row r="153" spans="1:26" ht="12.75">
      <c r="A153" s="72"/>
      <c r="B153" s="72"/>
      <c r="C153" s="72"/>
      <c r="D153" s="72"/>
      <c r="E153" s="72"/>
      <c r="F153" s="72"/>
      <c r="G153" s="72"/>
      <c r="H153" s="72"/>
      <c r="J153" s="72"/>
      <c r="Z153" s="72"/>
    </row>
    <row r="154" spans="1:26" ht="12.75">
      <c r="A154" s="72"/>
      <c r="B154" s="72"/>
      <c r="C154" s="72"/>
      <c r="D154" s="72"/>
      <c r="E154" s="72"/>
      <c r="F154" s="72"/>
      <c r="G154" s="72"/>
      <c r="H154" s="72"/>
      <c r="J154" s="72"/>
      <c r="Z154" s="72"/>
    </row>
    <row r="155" spans="1:26" ht="12.75">
      <c r="A155" s="72"/>
      <c r="B155" s="72"/>
      <c r="C155" s="72"/>
      <c r="D155" s="72"/>
      <c r="E155" s="72"/>
      <c r="F155" s="72"/>
      <c r="G155" s="72"/>
      <c r="H155" s="72"/>
      <c r="J155" s="72"/>
      <c r="Z155" s="72"/>
    </row>
    <row r="156" spans="1:26" ht="12.75">
      <c r="A156" s="72"/>
      <c r="B156" s="72"/>
      <c r="C156" s="72"/>
      <c r="D156" s="72"/>
      <c r="E156" s="72"/>
      <c r="F156" s="72"/>
      <c r="G156" s="72"/>
      <c r="H156" s="72"/>
      <c r="J156" s="72"/>
      <c r="Z156" s="72"/>
    </row>
    <row r="157" spans="1:26" ht="12.75">
      <c r="A157" s="72"/>
      <c r="B157" s="72"/>
      <c r="C157" s="72"/>
      <c r="D157" s="72"/>
      <c r="E157" s="72"/>
      <c r="F157" s="72"/>
      <c r="G157" s="72"/>
      <c r="H157" s="72"/>
      <c r="J157" s="72"/>
      <c r="Z157" s="72"/>
    </row>
    <row r="158" spans="1:26" ht="12.75">
      <c r="A158" s="72"/>
      <c r="B158" s="72"/>
      <c r="C158" s="72"/>
      <c r="D158" s="72"/>
      <c r="E158" s="72"/>
      <c r="F158" s="72"/>
      <c r="G158" s="72"/>
      <c r="H158" s="72"/>
      <c r="J158" s="72"/>
      <c r="Z158" s="72"/>
    </row>
    <row r="159" spans="1:26" ht="12.75">
      <c r="A159" s="72"/>
      <c r="B159" s="72"/>
      <c r="C159" s="72"/>
      <c r="D159" s="72"/>
      <c r="E159" s="72"/>
      <c r="F159" s="72"/>
      <c r="G159" s="72"/>
      <c r="H159" s="72"/>
      <c r="J159" s="72"/>
      <c r="Z159" s="72"/>
    </row>
    <row r="160" spans="1:26" ht="12.75">
      <c r="A160" s="72"/>
      <c r="B160" s="72"/>
      <c r="C160" s="72"/>
      <c r="D160" s="72"/>
      <c r="E160" s="72"/>
      <c r="F160" s="72"/>
      <c r="G160" s="72"/>
      <c r="H160" s="72"/>
      <c r="J160" s="72"/>
      <c r="Z160" s="72"/>
    </row>
    <row r="161" spans="1:26" ht="12.75">
      <c r="A161" s="72"/>
      <c r="B161" s="72"/>
      <c r="C161" s="72"/>
      <c r="D161" s="72"/>
      <c r="E161" s="72"/>
      <c r="F161" s="72"/>
      <c r="G161" s="72"/>
      <c r="H161" s="72"/>
      <c r="J161" s="72"/>
      <c r="Z161" s="72"/>
    </row>
    <row r="162" spans="1:26" ht="12.75">
      <c r="A162" s="72"/>
      <c r="B162" s="72"/>
      <c r="C162" s="72"/>
      <c r="D162" s="72"/>
      <c r="E162" s="72"/>
      <c r="F162" s="72"/>
      <c r="G162" s="72"/>
      <c r="H162" s="72"/>
      <c r="J162" s="72"/>
      <c r="Z162" s="72"/>
    </row>
    <row r="163" spans="1:26" ht="12.75">
      <c r="A163" s="72"/>
      <c r="B163" s="72"/>
      <c r="C163" s="72"/>
      <c r="D163" s="72"/>
      <c r="E163" s="72"/>
      <c r="F163" s="72"/>
      <c r="G163" s="72"/>
      <c r="H163" s="72"/>
      <c r="J163" s="72"/>
      <c r="Z163" s="72"/>
    </row>
    <row r="164" spans="1:26" ht="12.75">
      <c r="A164" s="72"/>
      <c r="B164" s="72"/>
      <c r="C164" s="72"/>
      <c r="D164" s="72"/>
      <c r="E164" s="72"/>
      <c r="F164" s="72"/>
      <c r="G164" s="72"/>
      <c r="H164" s="72"/>
      <c r="J164" s="72"/>
      <c r="Z164" s="72"/>
    </row>
    <row r="165" spans="1:26" ht="12.75">
      <c r="A165" s="72"/>
      <c r="B165" s="72"/>
      <c r="C165" s="72"/>
      <c r="D165" s="72"/>
      <c r="E165" s="72"/>
      <c r="F165" s="72"/>
      <c r="G165" s="72"/>
      <c r="H165" s="72"/>
      <c r="J165" s="72"/>
      <c r="Z165" s="72"/>
    </row>
    <row r="166" spans="1:26" ht="12.75">
      <c r="A166" s="72"/>
      <c r="B166" s="72"/>
      <c r="C166" s="72"/>
      <c r="D166" s="72"/>
      <c r="E166" s="72"/>
      <c r="F166" s="72"/>
      <c r="G166" s="72"/>
      <c r="H166" s="72"/>
      <c r="J166" s="72"/>
      <c r="Z166" s="72"/>
    </row>
    <row r="167" spans="1:26" ht="12.75">
      <c r="A167" s="72"/>
      <c r="B167" s="72"/>
      <c r="C167" s="72"/>
      <c r="D167" s="72"/>
      <c r="E167" s="72"/>
      <c r="F167" s="72"/>
      <c r="G167" s="72"/>
      <c r="H167" s="72"/>
      <c r="J167" s="72"/>
      <c r="Z167" s="72"/>
    </row>
    <row r="168" spans="1:26" ht="12.75">
      <c r="A168" s="72"/>
      <c r="B168" s="72"/>
      <c r="C168" s="72"/>
      <c r="D168" s="72"/>
      <c r="E168" s="72"/>
      <c r="F168" s="72"/>
      <c r="G168" s="72"/>
      <c r="H168" s="72"/>
      <c r="J168" s="72"/>
      <c r="Z168" s="72"/>
    </row>
    <row r="169" spans="1:26" ht="12.75">
      <c r="A169" s="72"/>
      <c r="B169" s="72"/>
      <c r="C169" s="72"/>
      <c r="D169" s="72"/>
      <c r="E169" s="72"/>
      <c r="F169" s="72"/>
      <c r="G169" s="72"/>
      <c r="H169" s="72"/>
      <c r="J169" s="72"/>
      <c r="Z169" s="72"/>
    </row>
    <row r="170" spans="1:26" ht="12.75">
      <c r="A170" s="72"/>
      <c r="B170" s="72"/>
      <c r="C170" s="72"/>
      <c r="D170" s="72"/>
      <c r="E170" s="72"/>
      <c r="F170" s="72"/>
      <c r="G170" s="72"/>
      <c r="H170" s="72"/>
      <c r="J170" s="72"/>
      <c r="Z170" s="72"/>
    </row>
    <row r="171" spans="1:26" ht="12.75">
      <c r="A171" s="72"/>
      <c r="B171" s="72"/>
      <c r="C171" s="72"/>
      <c r="D171" s="72"/>
      <c r="E171" s="72"/>
      <c r="F171" s="72"/>
      <c r="G171" s="72"/>
      <c r="H171" s="72"/>
      <c r="J171" s="72"/>
      <c r="Z171" s="72"/>
    </row>
    <row r="172" spans="1:26" ht="12.75">
      <c r="A172" s="72"/>
      <c r="B172" s="72"/>
      <c r="C172" s="72"/>
      <c r="D172" s="72"/>
      <c r="E172" s="72"/>
      <c r="F172" s="72"/>
      <c r="G172" s="72"/>
      <c r="H172" s="72"/>
      <c r="J172" s="72"/>
      <c r="Z172" s="72"/>
    </row>
    <row r="173" spans="1:26" ht="12.75">
      <c r="A173" s="72"/>
      <c r="B173" s="72"/>
      <c r="C173" s="72"/>
      <c r="D173" s="72"/>
      <c r="E173" s="72"/>
      <c r="F173" s="72"/>
      <c r="G173" s="72"/>
      <c r="H173" s="72"/>
      <c r="J173" s="72"/>
      <c r="Z173" s="72"/>
    </row>
    <row r="174" spans="1:26" ht="12.75">
      <c r="A174" s="72"/>
      <c r="B174" s="72"/>
      <c r="C174" s="72"/>
      <c r="E174" s="72"/>
      <c r="F174" s="72"/>
      <c r="G174" s="72"/>
      <c r="H174" s="72"/>
      <c r="J174" s="72"/>
      <c r="Z174" s="72"/>
    </row>
    <row r="175" spans="1:26" ht="12.75">
      <c r="A175" s="72"/>
      <c r="B175" s="72"/>
      <c r="C175" s="72"/>
      <c r="D175" s="72"/>
      <c r="E175" s="72"/>
      <c r="F175" s="72"/>
      <c r="G175" s="72"/>
      <c r="H175" s="72"/>
      <c r="J175" s="72"/>
      <c r="Z175" s="72"/>
    </row>
    <row r="176" spans="1:26" ht="12.75">
      <c r="A176" s="72"/>
      <c r="B176" s="72"/>
      <c r="C176" s="72"/>
      <c r="D176" s="72"/>
      <c r="E176" s="72"/>
      <c r="F176" s="72"/>
      <c r="G176" s="72"/>
      <c r="H176" s="72"/>
      <c r="J176" s="72"/>
      <c r="Z176" s="72"/>
    </row>
    <row r="177" spans="1:26" ht="12.75">
      <c r="A177" s="72"/>
      <c r="B177" s="72"/>
      <c r="C177" s="72"/>
      <c r="D177" s="72"/>
      <c r="E177" s="72"/>
      <c r="F177" s="72"/>
      <c r="G177" s="72"/>
      <c r="H177" s="72"/>
      <c r="J177" s="72"/>
      <c r="Z177" s="72"/>
    </row>
    <row r="178" spans="1:26" ht="12.75">
      <c r="A178" s="72"/>
      <c r="B178" s="72"/>
      <c r="C178" s="72"/>
      <c r="D178" s="72"/>
      <c r="E178" s="72"/>
      <c r="F178" s="72"/>
      <c r="G178" s="72"/>
      <c r="H178" s="72"/>
      <c r="J178" s="72"/>
      <c r="Z178" s="72"/>
    </row>
    <row r="179" spans="1:26" ht="12.75">
      <c r="A179" s="72"/>
      <c r="B179" s="72"/>
      <c r="C179" s="72"/>
      <c r="D179" s="72"/>
      <c r="E179" s="72"/>
      <c r="F179" s="72"/>
      <c r="G179" s="72"/>
      <c r="H179" s="72"/>
      <c r="J179" s="72"/>
      <c r="Z179" s="72"/>
    </row>
  </sheetData>
  <sheetProtection password="CC0F" sheet="1" objects="1" scenarios="1" selectLockedCell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0"/>
  <dimension ref="A1:M180"/>
  <sheetViews>
    <sheetView workbookViewId="0" topLeftCell="A1">
      <selection activeCell="A10" sqref="A10"/>
    </sheetView>
  </sheetViews>
  <sheetFormatPr defaultColWidth="9.140625" defaultRowHeight="12.75"/>
  <cols>
    <col min="1" max="1" width="6.57421875" style="80" bestFit="1" customWidth="1"/>
    <col min="2" max="2" width="8.28125" style="80" bestFit="1" customWidth="1"/>
    <col min="3" max="3" width="12.28125" style="80" bestFit="1" customWidth="1"/>
    <col min="4" max="4" width="8.28125" style="80" bestFit="1" customWidth="1"/>
    <col min="5" max="5" width="12.28125" style="80" bestFit="1" customWidth="1"/>
    <col min="6" max="6" width="13.28125" style="80" bestFit="1" customWidth="1"/>
    <col min="7" max="7" width="17.421875" style="80" bestFit="1" customWidth="1"/>
    <col min="8" max="8" width="11.00390625" style="80" bestFit="1" customWidth="1"/>
    <col min="9" max="9" width="15.140625" style="80" bestFit="1" customWidth="1"/>
    <col min="10" max="10" width="11.140625" style="80" bestFit="1" customWidth="1"/>
    <col min="11" max="11" width="15.28125" style="80" bestFit="1" customWidth="1"/>
    <col min="12" max="12" width="10.57421875" style="80" bestFit="1" customWidth="1"/>
    <col min="13" max="13" width="14.7109375" style="80" bestFit="1" customWidth="1"/>
    <col min="14" max="16384" width="9.140625" style="80" customWidth="1"/>
  </cols>
  <sheetData>
    <row r="1" spans="1:13" ht="12.75">
      <c r="A1" s="79" t="s">
        <v>740</v>
      </c>
      <c r="B1" s="79" t="s">
        <v>887</v>
      </c>
      <c r="C1" s="79" t="s">
        <v>888</v>
      </c>
      <c r="D1" s="79" t="s">
        <v>889</v>
      </c>
      <c r="E1" s="79" t="s">
        <v>890</v>
      </c>
      <c r="F1" s="79" t="s">
        <v>891</v>
      </c>
      <c r="G1" s="79" t="s">
        <v>892</v>
      </c>
      <c r="H1" s="79" t="s">
        <v>893</v>
      </c>
      <c r="I1" s="79" t="s">
        <v>894</v>
      </c>
      <c r="J1" s="79" t="s">
        <v>895</v>
      </c>
      <c r="K1" s="79" t="s">
        <v>896</v>
      </c>
      <c r="L1" s="79" t="s">
        <v>897</v>
      </c>
      <c r="M1" s="79" t="s">
        <v>898</v>
      </c>
    </row>
    <row r="2" spans="1:13" ht="12.75">
      <c r="A2" s="54">
        <f>Dati_generali!A2</f>
        <v>0</v>
      </c>
      <c r="B2" s="79">
        <f>IF('2009'!D$113=TRUE,-1,0)</f>
        <v>0</v>
      </c>
      <c r="C2" s="175">
        <f>'2009'!$F113</f>
        <v>0</v>
      </c>
      <c r="D2" s="79">
        <f>IF('2009'!D114=TRUE,-1,0)</f>
        <v>0</v>
      </c>
      <c r="E2" s="175">
        <f>'2009'!$F114</f>
        <v>0</v>
      </c>
      <c r="F2" s="79">
        <f>IF('2009'!D115=TRUE,-1,0)</f>
        <v>0</v>
      </c>
      <c r="G2" s="175">
        <f>'2009'!F115</f>
        <v>0</v>
      </c>
      <c r="H2" s="79">
        <f>IF('2009'!D116=TRUE,-1,0)</f>
        <v>0</v>
      </c>
      <c r="I2" s="175">
        <f>'2009'!F116</f>
        <v>0</v>
      </c>
      <c r="J2" s="79">
        <f>IF('2009'!D117=TRUE,-1,0)</f>
        <v>0</v>
      </c>
      <c r="K2" s="175">
        <f>'2009'!F117</f>
        <v>0</v>
      </c>
      <c r="L2" s="79">
        <f>IF('2009'!D118=TRUE,-1,0)</f>
        <v>0</v>
      </c>
      <c r="M2" s="175">
        <f>'2009'!F118</f>
        <v>0</v>
      </c>
    </row>
    <row r="3" spans="1:13" ht="12.7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ht="12.75">
      <c r="A4" s="79"/>
      <c r="B4" s="79"/>
      <c r="D4" s="79"/>
      <c r="E4" s="79"/>
      <c r="F4" s="79"/>
      <c r="G4" s="79"/>
      <c r="H4" s="79"/>
      <c r="J4" s="79"/>
      <c r="K4" s="79"/>
      <c r="L4" s="79"/>
      <c r="M4" s="79"/>
    </row>
    <row r="5" spans="1:13" ht="12.7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2" ht="12.75">
      <c r="A6" s="79"/>
      <c r="B6" s="79"/>
      <c r="D6" s="79"/>
      <c r="F6" s="79"/>
      <c r="H6" s="79"/>
      <c r="J6" s="79"/>
      <c r="L6" s="79"/>
    </row>
    <row r="7" spans="1:13" ht="12.7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</row>
    <row r="8" spans="1:12" ht="12.75">
      <c r="A8" s="79"/>
      <c r="B8" s="79"/>
      <c r="D8" s="79"/>
      <c r="F8" s="79"/>
      <c r="H8" s="79"/>
      <c r="J8" s="79"/>
      <c r="L8" s="79"/>
    </row>
    <row r="9" spans="1:12" ht="12.75">
      <c r="A9" s="79"/>
      <c r="B9" s="79"/>
      <c r="D9" s="79"/>
      <c r="F9" s="79"/>
      <c r="H9" s="79"/>
      <c r="J9" s="79"/>
      <c r="L9" s="79"/>
    </row>
    <row r="10" spans="1:13" ht="12.75">
      <c r="A10" s="176" t="s">
        <v>972</v>
      </c>
      <c r="B10" s="79"/>
      <c r="D10" s="79"/>
      <c r="E10" s="79"/>
      <c r="F10" s="79"/>
      <c r="G10" s="79"/>
      <c r="H10" s="79"/>
      <c r="J10" s="79"/>
      <c r="K10" s="79"/>
      <c r="L10" s="79"/>
      <c r="M10" s="79"/>
    </row>
    <row r="11" spans="1:13" ht="12.75">
      <c r="A11" s="79"/>
      <c r="B11" s="79"/>
      <c r="C11" s="79"/>
      <c r="D11" s="79"/>
      <c r="E11" s="79"/>
      <c r="F11" s="79"/>
      <c r="G11" s="79"/>
      <c r="H11" s="79"/>
      <c r="J11" s="79"/>
      <c r="K11" s="79"/>
      <c r="L11" s="79"/>
      <c r="M11" s="79"/>
    </row>
    <row r="12" spans="1:13" ht="12.75">
      <c r="A12" s="79"/>
      <c r="B12" s="79"/>
      <c r="D12" s="79"/>
      <c r="E12" s="79"/>
      <c r="F12" s="79"/>
      <c r="G12" s="79"/>
      <c r="H12" s="79"/>
      <c r="J12" s="79"/>
      <c r="K12" s="79"/>
      <c r="L12" s="79"/>
      <c r="M12" s="79"/>
    </row>
    <row r="13" spans="1:12" ht="12.75">
      <c r="A13" s="79"/>
      <c r="B13" s="79"/>
      <c r="D13" s="79"/>
      <c r="F13" s="79"/>
      <c r="H13" s="79"/>
      <c r="J13" s="79"/>
      <c r="L13" s="79"/>
    </row>
    <row r="14" spans="1:12" ht="12.75">
      <c r="A14" s="79"/>
      <c r="B14" s="79"/>
      <c r="D14" s="79"/>
      <c r="F14" s="79"/>
      <c r="H14" s="79"/>
      <c r="J14" s="79"/>
      <c r="L14" s="79"/>
    </row>
    <row r="15" spans="1:12" ht="12.75">
      <c r="A15" s="79"/>
      <c r="B15" s="79"/>
      <c r="D15" s="79"/>
      <c r="F15" s="79"/>
      <c r="H15" s="79"/>
      <c r="J15" s="79"/>
      <c r="L15" s="79"/>
    </row>
    <row r="16" spans="1:13" ht="12.75">
      <c r="A16" s="79"/>
      <c r="B16" s="79"/>
      <c r="D16" s="79"/>
      <c r="F16" s="79"/>
      <c r="G16" s="79"/>
      <c r="H16" s="79"/>
      <c r="J16" s="79"/>
      <c r="K16" s="79"/>
      <c r="L16" s="79"/>
      <c r="M16" s="79"/>
    </row>
    <row r="17" spans="1:13" ht="12.75">
      <c r="A17" s="79"/>
      <c r="B17" s="79"/>
      <c r="D17" s="79"/>
      <c r="E17" s="79"/>
      <c r="F17" s="79"/>
      <c r="H17" s="79"/>
      <c r="J17" s="79"/>
      <c r="K17" s="79"/>
      <c r="L17" s="79"/>
      <c r="M17" s="79"/>
    </row>
    <row r="18" spans="1:13" ht="12.75">
      <c r="A18" s="79"/>
      <c r="B18" s="79"/>
      <c r="D18" s="79"/>
      <c r="F18" s="79"/>
      <c r="H18" s="79"/>
      <c r="J18" s="79"/>
      <c r="L18" s="79"/>
      <c r="M18" s="79"/>
    </row>
    <row r="19" spans="1:12" ht="12.75">
      <c r="A19" s="79"/>
      <c r="B19" s="79"/>
      <c r="D19" s="79"/>
      <c r="F19" s="79"/>
      <c r="G19" s="79"/>
      <c r="H19" s="79"/>
      <c r="J19" s="79"/>
      <c r="L19" s="79"/>
    </row>
    <row r="20" spans="1:12" ht="12.75">
      <c r="A20" s="79"/>
      <c r="B20" s="79"/>
      <c r="C20" s="79"/>
      <c r="D20" s="79"/>
      <c r="F20" s="79"/>
      <c r="H20" s="79"/>
      <c r="J20" s="79"/>
      <c r="L20" s="79"/>
    </row>
    <row r="21" spans="1:13" ht="12.75">
      <c r="A21" s="79"/>
      <c r="B21" s="79"/>
      <c r="D21" s="79"/>
      <c r="F21" s="79"/>
      <c r="G21" s="79"/>
      <c r="H21" s="79"/>
      <c r="I21" s="79"/>
      <c r="J21" s="79"/>
      <c r="K21" s="79"/>
      <c r="L21" s="79"/>
      <c r="M21" s="79"/>
    </row>
    <row r="22" spans="1:13" ht="12.75">
      <c r="A22" s="79"/>
      <c r="B22" s="79"/>
      <c r="D22" s="79"/>
      <c r="E22" s="79"/>
      <c r="F22" s="79"/>
      <c r="G22" s="79"/>
      <c r="H22" s="79"/>
      <c r="I22" s="79"/>
      <c r="J22" s="79"/>
      <c r="K22" s="79"/>
      <c r="L22" s="79"/>
      <c r="M22" s="79"/>
    </row>
    <row r="23" spans="1:13" ht="12.75">
      <c r="A23" s="79"/>
      <c r="B23" s="79"/>
      <c r="D23" s="79"/>
      <c r="E23" s="79"/>
      <c r="F23" s="79"/>
      <c r="G23" s="79"/>
      <c r="H23" s="79"/>
      <c r="J23" s="79"/>
      <c r="K23" s="79"/>
      <c r="L23" s="79"/>
      <c r="M23" s="79"/>
    </row>
    <row r="24" spans="1:13" ht="12.75">
      <c r="A24" s="79"/>
      <c r="B24" s="79"/>
      <c r="D24" s="79"/>
      <c r="E24" s="79"/>
      <c r="F24" s="79"/>
      <c r="G24" s="79"/>
      <c r="H24" s="79"/>
      <c r="J24" s="79"/>
      <c r="K24" s="79"/>
      <c r="L24" s="79"/>
      <c r="M24" s="79"/>
    </row>
    <row r="25" spans="1:12" ht="12.75">
      <c r="A25" s="79"/>
      <c r="B25" s="79"/>
      <c r="D25" s="79"/>
      <c r="F25" s="79"/>
      <c r="H25" s="79"/>
      <c r="J25" s="79"/>
      <c r="L25" s="79"/>
    </row>
    <row r="26" spans="1:12" ht="12.75">
      <c r="A26" s="79"/>
      <c r="B26" s="79"/>
      <c r="D26" s="79"/>
      <c r="F26" s="79"/>
      <c r="H26" s="79"/>
      <c r="J26" s="79"/>
      <c r="L26" s="79"/>
    </row>
    <row r="27" spans="1:13" ht="12.75">
      <c r="A27" s="79"/>
      <c r="B27" s="79"/>
      <c r="D27" s="79"/>
      <c r="E27" s="79"/>
      <c r="F27" s="79"/>
      <c r="G27" s="79"/>
      <c r="H27" s="79"/>
      <c r="J27" s="79"/>
      <c r="K27" s="79"/>
      <c r="L27" s="79"/>
      <c r="M27" s="79"/>
    </row>
    <row r="28" spans="1:12" ht="12.75">
      <c r="A28" s="79"/>
      <c r="B28" s="79"/>
      <c r="C28" s="79"/>
      <c r="D28" s="79"/>
      <c r="F28" s="79"/>
      <c r="H28" s="79"/>
      <c r="J28" s="79"/>
      <c r="L28" s="79"/>
    </row>
    <row r="29" spans="1:13" ht="12.75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</row>
    <row r="30" spans="1:12" ht="12.75">
      <c r="A30" s="79"/>
      <c r="B30" s="79"/>
      <c r="D30" s="79"/>
      <c r="F30" s="79"/>
      <c r="H30" s="79"/>
      <c r="J30" s="79"/>
      <c r="L30" s="79"/>
    </row>
    <row r="31" spans="1:13" ht="12.75">
      <c r="A31" s="79"/>
      <c r="B31" s="79"/>
      <c r="D31" s="79"/>
      <c r="E31" s="79"/>
      <c r="F31" s="79"/>
      <c r="G31" s="79"/>
      <c r="H31" s="79"/>
      <c r="I31" s="79"/>
      <c r="J31" s="79"/>
      <c r="K31" s="79"/>
      <c r="L31" s="79"/>
      <c r="M31" s="79"/>
    </row>
    <row r="32" spans="1:12" ht="12.75">
      <c r="A32" s="79"/>
      <c r="B32" s="79"/>
      <c r="C32" s="79"/>
      <c r="D32" s="79"/>
      <c r="F32" s="79"/>
      <c r="H32" s="79"/>
      <c r="J32" s="79"/>
      <c r="L32" s="79"/>
    </row>
    <row r="33" spans="1:13" ht="12.75">
      <c r="A33" s="79"/>
      <c r="B33" s="79"/>
      <c r="D33" s="79"/>
      <c r="E33" s="79"/>
      <c r="F33" s="79"/>
      <c r="G33" s="79"/>
      <c r="H33" s="79"/>
      <c r="I33" s="79"/>
      <c r="J33" s="79"/>
      <c r="K33" s="79"/>
      <c r="L33" s="79"/>
      <c r="M33" s="79"/>
    </row>
    <row r="34" spans="1:13" ht="12.75">
      <c r="A34" s="79"/>
      <c r="B34" s="79"/>
      <c r="C34" s="79"/>
      <c r="D34" s="79"/>
      <c r="F34" s="79"/>
      <c r="G34" s="79"/>
      <c r="H34" s="79"/>
      <c r="J34" s="79"/>
      <c r="K34" s="79"/>
      <c r="L34" s="79"/>
      <c r="M34" s="79"/>
    </row>
    <row r="35" spans="1:13" ht="12.7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6" spans="1:12" ht="12.75">
      <c r="A36" s="79"/>
      <c r="B36" s="79"/>
      <c r="D36" s="79"/>
      <c r="F36" s="79"/>
      <c r="H36" s="79"/>
      <c r="J36" s="79"/>
      <c r="L36" s="79"/>
    </row>
    <row r="37" spans="1:13" ht="12.75">
      <c r="A37" s="79"/>
      <c r="B37" s="79"/>
      <c r="C37" s="79"/>
      <c r="D37" s="79"/>
      <c r="E37" s="79"/>
      <c r="F37" s="79"/>
      <c r="G37" s="79"/>
      <c r="H37" s="79"/>
      <c r="J37" s="79"/>
      <c r="L37" s="79"/>
      <c r="M37" s="79"/>
    </row>
    <row r="38" spans="1:13" ht="12.75">
      <c r="A38" s="79"/>
      <c r="B38" s="79"/>
      <c r="C38" s="79"/>
      <c r="D38" s="79"/>
      <c r="E38" s="79"/>
      <c r="F38" s="79"/>
      <c r="G38" s="79"/>
      <c r="H38" s="79"/>
      <c r="J38" s="79"/>
      <c r="K38" s="79"/>
      <c r="L38" s="79"/>
      <c r="M38" s="79"/>
    </row>
    <row r="39" spans="1:13" ht="12.75">
      <c r="A39" s="79"/>
      <c r="B39" s="79"/>
      <c r="C39" s="79"/>
      <c r="D39" s="79"/>
      <c r="E39" s="79"/>
      <c r="F39" s="79"/>
      <c r="G39" s="79"/>
      <c r="H39" s="79"/>
      <c r="J39" s="79"/>
      <c r="K39" s="79"/>
      <c r="L39" s="79"/>
      <c r="M39" s="79"/>
    </row>
    <row r="40" spans="1:13" ht="12.75">
      <c r="A40" s="79"/>
      <c r="B40" s="79"/>
      <c r="D40" s="79"/>
      <c r="E40" s="79"/>
      <c r="F40" s="79"/>
      <c r="G40" s="79"/>
      <c r="H40" s="79"/>
      <c r="I40" s="79"/>
      <c r="J40" s="79"/>
      <c r="L40" s="79"/>
      <c r="M40" s="79"/>
    </row>
    <row r="41" spans="1:13" ht="12.75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</row>
    <row r="42" spans="1:13" ht="12.75">
      <c r="A42" s="79"/>
      <c r="B42" s="79"/>
      <c r="D42" s="79"/>
      <c r="E42" s="79"/>
      <c r="F42" s="79"/>
      <c r="G42" s="79"/>
      <c r="H42" s="79"/>
      <c r="I42" s="79"/>
      <c r="J42" s="79"/>
      <c r="K42" s="79"/>
      <c r="L42" s="79"/>
      <c r="M42" s="79"/>
    </row>
    <row r="43" spans="1:13" ht="12.75">
      <c r="A43" s="79"/>
      <c r="B43" s="79"/>
      <c r="D43" s="79"/>
      <c r="E43" s="79"/>
      <c r="F43" s="79"/>
      <c r="G43" s="79"/>
      <c r="H43" s="79"/>
      <c r="J43" s="79"/>
      <c r="K43" s="79"/>
      <c r="L43" s="79"/>
      <c r="M43" s="79"/>
    </row>
    <row r="44" spans="1:12" ht="12.75">
      <c r="A44" s="79"/>
      <c r="B44" s="79"/>
      <c r="D44" s="79"/>
      <c r="F44" s="79"/>
      <c r="H44" s="79"/>
      <c r="J44" s="79"/>
      <c r="L44" s="79"/>
    </row>
    <row r="45" spans="1:13" ht="12.75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</row>
    <row r="46" spans="1:13" ht="12.75">
      <c r="A46" s="79"/>
      <c r="B46" s="79"/>
      <c r="D46" s="79"/>
      <c r="F46" s="79"/>
      <c r="G46" s="79"/>
      <c r="H46" s="79"/>
      <c r="J46" s="79"/>
      <c r="K46" s="79"/>
      <c r="L46" s="79"/>
      <c r="M46" s="79"/>
    </row>
    <row r="47" spans="1:13" ht="12.75">
      <c r="A47" s="79"/>
      <c r="B47" s="79"/>
      <c r="D47" s="79"/>
      <c r="E47" s="79"/>
      <c r="F47" s="79"/>
      <c r="G47" s="79"/>
      <c r="H47" s="79"/>
      <c r="J47" s="79"/>
      <c r="K47" s="79"/>
      <c r="L47" s="79"/>
      <c r="M47" s="79"/>
    </row>
    <row r="48" spans="1:13" ht="12.75">
      <c r="A48" s="79"/>
      <c r="B48" s="79"/>
      <c r="D48" s="79"/>
      <c r="F48" s="79"/>
      <c r="G48" s="79"/>
      <c r="H48" s="79"/>
      <c r="J48" s="79"/>
      <c r="L48" s="79"/>
      <c r="M48" s="79"/>
    </row>
    <row r="49" spans="1:13" ht="12.75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</row>
    <row r="50" spans="1:12" ht="12.75">
      <c r="A50" s="79"/>
      <c r="B50" s="79"/>
      <c r="C50" s="79"/>
      <c r="D50" s="79"/>
      <c r="F50" s="79"/>
      <c r="H50" s="79"/>
      <c r="J50" s="79"/>
      <c r="L50" s="79"/>
    </row>
    <row r="51" spans="1:13" ht="12.75">
      <c r="A51" s="79"/>
      <c r="B51" s="79"/>
      <c r="D51" s="79"/>
      <c r="F51" s="79"/>
      <c r="H51" s="79"/>
      <c r="J51" s="79"/>
      <c r="K51" s="79"/>
      <c r="L51" s="79"/>
      <c r="M51" s="79"/>
    </row>
    <row r="52" spans="1:13" ht="12.75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</row>
    <row r="53" spans="1:13" ht="12.75">
      <c r="A53" s="79"/>
      <c r="B53" s="79"/>
      <c r="D53" s="79"/>
      <c r="F53" s="79"/>
      <c r="G53" s="79"/>
      <c r="H53" s="79"/>
      <c r="J53" s="79"/>
      <c r="K53" s="79"/>
      <c r="L53" s="79"/>
      <c r="M53" s="79"/>
    </row>
    <row r="54" spans="1:13" ht="12.75">
      <c r="A54" s="79"/>
      <c r="B54" s="79"/>
      <c r="D54" s="79"/>
      <c r="E54" s="79"/>
      <c r="F54" s="79"/>
      <c r="G54" s="79"/>
      <c r="H54" s="79"/>
      <c r="J54" s="79"/>
      <c r="K54" s="79"/>
      <c r="L54" s="79"/>
      <c r="M54" s="79"/>
    </row>
    <row r="55" spans="1:13" ht="12.75">
      <c r="A55" s="79"/>
      <c r="B55" s="79"/>
      <c r="D55" s="79"/>
      <c r="E55" s="79"/>
      <c r="F55" s="79"/>
      <c r="H55" s="79"/>
      <c r="J55" s="79"/>
      <c r="K55" s="79"/>
      <c r="L55" s="79"/>
      <c r="M55" s="79"/>
    </row>
    <row r="56" spans="1:12" ht="12.75">
      <c r="A56" s="79"/>
      <c r="B56" s="79"/>
      <c r="D56" s="79"/>
      <c r="F56" s="79"/>
      <c r="H56" s="79"/>
      <c r="J56" s="79"/>
      <c r="L56" s="79"/>
    </row>
    <row r="57" spans="1:12" ht="12.75">
      <c r="A57" s="79"/>
      <c r="B57" s="79"/>
      <c r="D57" s="79"/>
      <c r="E57" s="79"/>
      <c r="F57" s="79"/>
      <c r="H57" s="79"/>
      <c r="J57" s="79"/>
      <c r="K57" s="79"/>
      <c r="L57" s="79"/>
    </row>
    <row r="58" spans="1:12" ht="12.75">
      <c r="A58" s="79"/>
      <c r="B58" s="79"/>
      <c r="D58" s="79"/>
      <c r="F58" s="79"/>
      <c r="H58" s="79"/>
      <c r="J58" s="79"/>
      <c r="L58" s="79"/>
    </row>
    <row r="59" spans="1:13" ht="12.75">
      <c r="A59" s="79"/>
      <c r="B59" s="79"/>
      <c r="D59" s="79"/>
      <c r="E59" s="79"/>
      <c r="F59" s="79"/>
      <c r="G59" s="79"/>
      <c r="H59" s="79"/>
      <c r="J59" s="79"/>
      <c r="K59" s="79"/>
      <c r="L59" s="79"/>
      <c r="M59" s="79"/>
    </row>
    <row r="60" spans="1:13" ht="12.75">
      <c r="A60" s="79"/>
      <c r="B60" s="79"/>
      <c r="D60" s="79"/>
      <c r="F60" s="79"/>
      <c r="G60" s="79"/>
      <c r="H60" s="79"/>
      <c r="J60" s="79"/>
      <c r="K60" s="79"/>
      <c r="L60" s="79"/>
      <c r="M60" s="79"/>
    </row>
    <row r="61" spans="1:13" ht="12.75">
      <c r="A61" s="79"/>
      <c r="B61" s="79"/>
      <c r="D61" s="79"/>
      <c r="F61" s="79"/>
      <c r="G61" s="79"/>
      <c r="H61" s="79"/>
      <c r="J61" s="79"/>
      <c r="K61" s="79"/>
      <c r="L61" s="79"/>
      <c r="M61" s="79"/>
    </row>
    <row r="62" spans="1:13" ht="12.75">
      <c r="A62" s="79"/>
      <c r="B62" s="79"/>
      <c r="D62" s="79"/>
      <c r="F62" s="79"/>
      <c r="G62" s="79"/>
      <c r="H62" s="79"/>
      <c r="J62" s="79"/>
      <c r="K62" s="79"/>
      <c r="L62" s="79"/>
      <c r="M62" s="79"/>
    </row>
    <row r="63" spans="1:13" ht="12.75">
      <c r="A63" s="79"/>
      <c r="B63" s="79"/>
      <c r="D63" s="79"/>
      <c r="F63" s="79"/>
      <c r="G63" s="79"/>
      <c r="H63" s="79"/>
      <c r="J63" s="79"/>
      <c r="K63" s="79"/>
      <c r="L63" s="79"/>
      <c r="M63" s="79"/>
    </row>
    <row r="64" spans="1:12" ht="12.75">
      <c r="A64" s="79"/>
      <c r="B64" s="79"/>
      <c r="D64" s="79"/>
      <c r="F64" s="79"/>
      <c r="H64" s="79"/>
      <c r="J64" s="79"/>
      <c r="L64" s="79"/>
    </row>
    <row r="65" spans="1:12" ht="12.75">
      <c r="A65" s="79"/>
      <c r="B65" s="79"/>
      <c r="D65" s="79"/>
      <c r="F65" s="79"/>
      <c r="G65" s="79"/>
      <c r="H65" s="79"/>
      <c r="J65" s="79"/>
      <c r="K65" s="79"/>
      <c r="L65" s="79"/>
    </row>
    <row r="66" spans="1:12" ht="12.75">
      <c r="A66" s="79"/>
      <c r="B66" s="79"/>
      <c r="D66" s="79"/>
      <c r="F66" s="79"/>
      <c r="H66" s="79"/>
      <c r="J66" s="79"/>
      <c r="L66" s="79"/>
    </row>
    <row r="67" spans="1:13" ht="12.75">
      <c r="A67" s="79"/>
      <c r="B67" s="79"/>
      <c r="D67" s="79"/>
      <c r="F67" s="79"/>
      <c r="H67" s="79"/>
      <c r="J67" s="79"/>
      <c r="L67" s="79"/>
      <c r="M67" s="79"/>
    </row>
    <row r="68" spans="1:13" ht="12.75">
      <c r="A68" s="79"/>
      <c r="B68" s="79"/>
      <c r="D68" s="79"/>
      <c r="F68" s="79"/>
      <c r="H68" s="79"/>
      <c r="J68" s="79"/>
      <c r="L68" s="79"/>
      <c r="M68" s="79"/>
    </row>
    <row r="69" spans="1:12" ht="12.75">
      <c r="A69" s="79"/>
      <c r="B69" s="79"/>
      <c r="D69" s="79"/>
      <c r="E69" s="79"/>
      <c r="F69" s="79"/>
      <c r="G69" s="79"/>
      <c r="H69" s="79"/>
      <c r="J69" s="79"/>
      <c r="K69" s="79"/>
      <c r="L69" s="79"/>
    </row>
    <row r="70" spans="1:13" ht="12.75">
      <c r="A70" s="79"/>
      <c r="B70" s="79"/>
      <c r="D70" s="79"/>
      <c r="F70" s="79"/>
      <c r="G70" s="79"/>
      <c r="H70" s="79"/>
      <c r="J70" s="79"/>
      <c r="K70" s="79"/>
      <c r="L70" s="79"/>
      <c r="M70" s="79"/>
    </row>
    <row r="71" spans="1:13" ht="12.75">
      <c r="A71" s="79"/>
      <c r="B71" s="79"/>
      <c r="D71" s="79"/>
      <c r="F71" s="79"/>
      <c r="G71" s="79"/>
      <c r="H71" s="79"/>
      <c r="J71" s="79"/>
      <c r="K71" s="79"/>
      <c r="L71" s="79"/>
      <c r="M71" s="79"/>
    </row>
    <row r="72" spans="1:13" ht="12.75">
      <c r="A72" s="79"/>
      <c r="B72" s="79"/>
      <c r="D72" s="79"/>
      <c r="F72" s="79"/>
      <c r="G72" s="79"/>
      <c r="H72" s="79"/>
      <c r="J72" s="79"/>
      <c r="K72" s="79"/>
      <c r="L72" s="79"/>
      <c r="M72" s="79"/>
    </row>
    <row r="73" spans="1:13" ht="12.75">
      <c r="A73" s="79"/>
      <c r="B73" s="79"/>
      <c r="C73" s="79"/>
      <c r="D73" s="79"/>
      <c r="F73" s="79"/>
      <c r="G73" s="79"/>
      <c r="H73" s="79"/>
      <c r="J73" s="79"/>
      <c r="K73" s="79"/>
      <c r="L73" s="79"/>
      <c r="M73" s="79"/>
    </row>
    <row r="74" spans="1:13" ht="12.75">
      <c r="A74" s="79"/>
      <c r="B74" s="79"/>
      <c r="D74" s="79"/>
      <c r="F74" s="79"/>
      <c r="H74" s="79"/>
      <c r="J74" s="79"/>
      <c r="K74" s="79"/>
      <c r="L74" s="79"/>
      <c r="M74" s="79"/>
    </row>
    <row r="75" spans="1:13" ht="12.75">
      <c r="A75" s="79"/>
      <c r="B75" s="79"/>
      <c r="C75" s="79"/>
      <c r="D75" s="79"/>
      <c r="E75" s="79"/>
      <c r="F75" s="79"/>
      <c r="H75" s="79"/>
      <c r="I75" s="79"/>
      <c r="J75" s="79"/>
      <c r="K75" s="79"/>
      <c r="L75" s="79"/>
      <c r="M75" s="79"/>
    </row>
    <row r="76" spans="1:13" ht="12.75">
      <c r="A76" s="79"/>
      <c r="B76" s="79"/>
      <c r="D76" s="79"/>
      <c r="F76" s="79"/>
      <c r="G76" s="79"/>
      <c r="H76" s="79"/>
      <c r="J76" s="79"/>
      <c r="K76" s="79"/>
      <c r="L76" s="79"/>
      <c r="M76" s="79"/>
    </row>
    <row r="77" spans="1:12" ht="12.75">
      <c r="A77" s="79"/>
      <c r="B77" s="79"/>
      <c r="D77" s="79"/>
      <c r="E77" s="79"/>
      <c r="F77" s="79"/>
      <c r="G77" s="79"/>
      <c r="H77" s="79"/>
      <c r="J77" s="79"/>
      <c r="K77" s="79"/>
      <c r="L77" s="79"/>
    </row>
    <row r="78" spans="1:13" ht="12.75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</row>
    <row r="79" spans="1:12" ht="12.75">
      <c r="A79" s="79"/>
      <c r="B79" s="79"/>
      <c r="D79" s="79"/>
      <c r="F79" s="79"/>
      <c r="H79" s="79"/>
      <c r="J79" s="79"/>
      <c r="L79" s="79"/>
    </row>
    <row r="80" spans="1:12" ht="12.75">
      <c r="A80" s="79"/>
      <c r="B80" s="79"/>
      <c r="D80" s="79"/>
      <c r="F80" s="79"/>
      <c r="G80" s="79"/>
      <c r="H80" s="79"/>
      <c r="J80" s="79"/>
      <c r="K80" s="79"/>
      <c r="L80" s="79"/>
    </row>
    <row r="81" spans="1:12" ht="12.75">
      <c r="A81" s="79"/>
      <c r="B81" s="79"/>
      <c r="D81" s="79"/>
      <c r="F81" s="79"/>
      <c r="H81" s="79"/>
      <c r="J81" s="79"/>
      <c r="L81" s="79"/>
    </row>
    <row r="82" spans="1:12" ht="12.75">
      <c r="A82" s="79"/>
      <c r="B82" s="79"/>
      <c r="D82" s="79"/>
      <c r="F82" s="79"/>
      <c r="G82" s="79"/>
      <c r="H82" s="79"/>
      <c r="J82" s="79"/>
      <c r="L82" s="79"/>
    </row>
    <row r="83" spans="1:13" ht="12.7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</row>
    <row r="84" spans="1:12" ht="12.75">
      <c r="A84" s="79"/>
      <c r="B84" s="79"/>
      <c r="D84" s="79"/>
      <c r="F84" s="79"/>
      <c r="G84" s="79"/>
      <c r="H84" s="79"/>
      <c r="J84" s="79"/>
      <c r="K84" s="79"/>
      <c r="L84" s="79"/>
    </row>
    <row r="85" spans="1:13" ht="12.75">
      <c r="A85" s="79"/>
      <c r="B85" s="79"/>
      <c r="D85" s="79"/>
      <c r="F85" s="79"/>
      <c r="G85" s="79"/>
      <c r="H85" s="79"/>
      <c r="J85" s="79"/>
      <c r="K85" s="79"/>
      <c r="L85" s="79"/>
      <c r="M85" s="79"/>
    </row>
    <row r="86" spans="1:13" ht="12.75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</row>
    <row r="87" spans="1:13" ht="12.75">
      <c r="A87" s="79"/>
      <c r="B87" s="79"/>
      <c r="D87" s="79"/>
      <c r="E87" s="79"/>
      <c r="F87" s="79"/>
      <c r="G87" s="79"/>
      <c r="H87" s="79"/>
      <c r="J87" s="79"/>
      <c r="K87" s="79"/>
      <c r="L87" s="79"/>
      <c r="M87" s="79"/>
    </row>
    <row r="88" spans="1:12" ht="12.75">
      <c r="A88" s="79"/>
      <c r="B88" s="79"/>
      <c r="D88" s="79"/>
      <c r="F88" s="79"/>
      <c r="H88" s="79"/>
      <c r="J88" s="79"/>
      <c r="L88" s="79"/>
    </row>
    <row r="89" spans="1:13" ht="12.75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</row>
    <row r="90" spans="1:13" ht="12.75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</row>
    <row r="91" spans="1:12" ht="12.75">
      <c r="A91" s="79"/>
      <c r="B91" s="79"/>
      <c r="D91" s="79"/>
      <c r="F91" s="79"/>
      <c r="H91" s="79"/>
      <c r="J91" s="79"/>
      <c r="L91" s="79"/>
    </row>
    <row r="92" spans="1:13" ht="12.75">
      <c r="A92" s="79"/>
      <c r="B92" s="79"/>
      <c r="D92" s="79"/>
      <c r="F92" s="79"/>
      <c r="G92" s="79"/>
      <c r="H92" s="79"/>
      <c r="J92" s="79"/>
      <c r="K92" s="79"/>
      <c r="L92" s="79"/>
      <c r="M92" s="79"/>
    </row>
    <row r="93" spans="1:13" ht="12.75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</row>
    <row r="94" spans="1:12" ht="12.75">
      <c r="A94" s="79"/>
      <c r="B94" s="79"/>
      <c r="D94" s="79"/>
      <c r="F94" s="79"/>
      <c r="H94" s="79"/>
      <c r="J94" s="79"/>
      <c r="L94" s="79"/>
    </row>
    <row r="95" spans="1:12" ht="12.75">
      <c r="A95" s="79"/>
      <c r="B95" s="79"/>
      <c r="D95" s="79"/>
      <c r="F95" s="79"/>
      <c r="H95" s="79"/>
      <c r="J95" s="79"/>
      <c r="L95" s="79"/>
    </row>
    <row r="96" spans="1:12" ht="12.75">
      <c r="A96" s="79"/>
      <c r="B96" s="79"/>
      <c r="D96" s="79"/>
      <c r="F96" s="79"/>
      <c r="H96" s="79"/>
      <c r="J96" s="79"/>
      <c r="L96" s="79"/>
    </row>
    <row r="97" spans="1:12" ht="12.75">
      <c r="A97" s="79"/>
      <c r="B97" s="79"/>
      <c r="D97" s="79"/>
      <c r="F97" s="79"/>
      <c r="H97" s="79"/>
      <c r="J97" s="79"/>
      <c r="L97" s="79"/>
    </row>
    <row r="98" spans="1:13" ht="12.75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</row>
    <row r="99" spans="1:13" ht="12.75">
      <c r="A99" s="79"/>
      <c r="B99" s="79"/>
      <c r="C99" s="79"/>
      <c r="D99" s="79"/>
      <c r="E99" s="79"/>
      <c r="F99" s="79"/>
      <c r="G99" s="79"/>
      <c r="H99" s="79"/>
      <c r="J99" s="79"/>
      <c r="K99" s="79"/>
      <c r="L99" s="79"/>
      <c r="M99" s="79"/>
    </row>
    <row r="100" spans="1:12" ht="12.75">
      <c r="A100" s="79"/>
      <c r="B100" s="79"/>
      <c r="D100" s="79"/>
      <c r="F100" s="79"/>
      <c r="H100" s="79"/>
      <c r="J100" s="79"/>
      <c r="L100" s="79"/>
    </row>
    <row r="101" spans="1:12" ht="12.75">
      <c r="A101" s="79"/>
      <c r="B101" s="79"/>
      <c r="D101" s="79"/>
      <c r="F101" s="79"/>
      <c r="H101" s="79"/>
      <c r="J101" s="79"/>
      <c r="L101" s="79"/>
    </row>
    <row r="102" spans="1:12" ht="12.75">
      <c r="A102" s="79"/>
      <c r="B102" s="79"/>
      <c r="D102" s="79"/>
      <c r="F102" s="79"/>
      <c r="H102" s="79"/>
      <c r="J102" s="79"/>
      <c r="L102" s="79"/>
    </row>
    <row r="103" spans="1:13" ht="12.75">
      <c r="A103" s="79"/>
      <c r="B103" s="79"/>
      <c r="D103" s="79"/>
      <c r="F103" s="79"/>
      <c r="G103" s="79"/>
      <c r="H103" s="79"/>
      <c r="J103" s="79"/>
      <c r="K103" s="79"/>
      <c r="L103" s="79"/>
      <c r="M103" s="79"/>
    </row>
    <row r="104" spans="1:13" ht="12.75">
      <c r="A104" s="79"/>
      <c r="B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</row>
    <row r="105" spans="1:13" ht="12.75">
      <c r="A105" s="79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</row>
    <row r="106" spans="1:13" ht="12.75">
      <c r="A106" s="79"/>
      <c r="B106" s="79"/>
      <c r="D106" s="79"/>
      <c r="F106" s="79"/>
      <c r="G106" s="79"/>
      <c r="H106" s="79"/>
      <c r="J106" s="79"/>
      <c r="K106" s="79"/>
      <c r="L106" s="79"/>
      <c r="M106" s="79"/>
    </row>
    <row r="107" spans="1:13" ht="12.75">
      <c r="A107" s="79"/>
      <c r="B107" s="79"/>
      <c r="D107" s="79"/>
      <c r="E107" s="79"/>
      <c r="F107" s="79"/>
      <c r="G107" s="79"/>
      <c r="H107" s="79"/>
      <c r="J107" s="79"/>
      <c r="K107" s="79"/>
      <c r="L107" s="79"/>
      <c r="M107" s="79"/>
    </row>
    <row r="108" spans="1:12" ht="12.75">
      <c r="A108" s="79"/>
      <c r="B108" s="79"/>
      <c r="D108" s="79"/>
      <c r="F108" s="79"/>
      <c r="H108" s="79"/>
      <c r="J108" s="79"/>
      <c r="L108" s="79"/>
    </row>
    <row r="109" spans="1:13" ht="12.75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</row>
    <row r="110" spans="1:13" ht="12.75">
      <c r="A110" s="79"/>
      <c r="B110" s="79"/>
      <c r="D110" s="79"/>
      <c r="F110" s="79"/>
      <c r="G110" s="79"/>
      <c r="H110" s="79"/>
      <c r="J110" s="79"/>
      <c r="K110" s="79"/>
      <c r="L110" s="79"/>
      <c r="M110" s="79"/>
    </row>
    <row r="111" spans="1:13" ht="12.75">
      <c r="A111" s="79"/>
      <c r="B111" s="79"/>
      <c r="D111" s="79"/>
      <c r="F111" s="79"/>
      <c r="G111" s="79"/>
      <c r="H111" s="79"/>
      <c r="J111" s="79"/>
      <c r="K111" s="79"/>
      <c r="L111" s="79"/>
      <c r="M111" s="79"/>
    </row>
    <row r="112" spans="1:12" ht="12.75">
      <c r="A112" s="79"/>
      <c r="B112" s="79"/>
      <c r="D112" s="79"/>
      <c r="F112" s="79"/>
      <c r="H112" s="79"/>
      <c r="J112" s="79"/>
      <c r="L112" s="79"/>
    </row>
    <row r="113" spans="1:13" ht="12.75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</row>
    <row r="114" spans="1:12" ht="12.75">
      <c r="A114" s="79"/>
      <c r="B114" s="79"/>
      <c r="D114" s="79"/>
      <c r="F114" s="79"/>
      <c r="H114" s="79"/>
      <c r="J114" s="79"/>
      <c r="L114" s="79"/>
    </row>
    <row r="115" spans="1:13" ht="12.75">
      <c r="A115" s="79"/>
      <c r="B115" s="79"/>
      <c r="D115" s="79"/>
      <c r="F115" s="79"/>
      <c r="H115" s="79"/>
      <c r="J115" s="79"/>
      <c r="L115" s="79"/>
      <c r="M115" s="79"/>
    </row>
    <row r="116" spans="1:13" ht="12.75">
      <c r="A116" s="79"/>
      <c r="B116" s="79"/>
      <c r="D116" s="79"/>
      <c r="F116" s="79"/>
      <c r="G116" s="79"/>
      <c r="H116" s="79"/>
      <c r="J116" s="79"/>
      <c r="K116" s="79"/>
      <c r="L116" s="79"/>
      <c r="M116" s="79"/>
    </row>
    <row r="117" spans="1:13" ht="12.75">
      <c r="A117" s="79"/>
      <c r="B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</row>
    <row r="118" spans="1:12" ht="12.75">
      <c r="A118" s="79"/>
      <c r="B118" s="79"/>
      <c r="D118" s="79"/>
      <c r="E118" s="79"/>
      <c r="F118" s="79"/>
      <c r="H118" s="79"/>
      <c r="J118" s="79"/>
      <c r="K118" s="79"/>
      <c r="L118" s="79"/>
    </row>
    <row r="119" spans="1:13" ht="12.75">
      <c r="A119" s="79"/>
      <c r="B119" s="79"/>
      <c r="D119" s="79"/>
      <c r="E119" s="79"/>
      <c r="F119" s="79"/>
      <c r="G119" s="79"/>
      <c r="H119" s="79"/>
      <c r="J119" s="79"/>
      <c r="K119" s="79"/>
      <c r="L119" s="79"/>
      <c r="M119" s="79"/>
    </row>
    <row r="120" spans="1:13" ht="12.75">
      <c r="A120" s="79"/>
      <c r="B120" s="79"/>
      <c r="D120" s="79"/>
      <c r="F120" s="79"/>
      <c r="H120" s="79"/>
      <c r="J120" s="79"/>
      <c r="L120" s="79"/>
      <c r="M120" s="79"/>
    </row>
    <row r="121" spans="1:13" ht="12.75">
      <c r="A121" s="79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</row>
    <row r="122" spans="1:13" ht="12.75">
      <c r="A122" s="79"/>
      <c r="B122" s="79"/>
      <c r="D122" s="79"/>
      <c r="F122" s="79"/>
      <c r="G122" s="79"/>
      <c r="H122" s="79"/>
      <c r="J122" s="79"/>
      <c r="K122" s="79"/>
      <c r="L122" s="79"/>
      <c r="M122" s="79"/>
    </row>
    <row r="123" spans="1:12" ht="12.75">
      <c r="A123" s="79"/>
      <c r="B123" s="79"/>
      <c r="D123" s="79"/>
      <c r="F123" s="79"/>
      <c r="H123" s="79"/>
      <c r="J123" s="79"/>
      <c r="L123" s="79"/>
    </row>
    <row r="124" spans="1:13" ht="12.75">
      <c r="A124" s="79"/>
      <c r="B124" s="79"/>
      <c r="C124" s="79"/>
      <c r="D124" s="79"/>
      <c r="E124" s="79"/>
      <c r="F124" s="79"/>
      <c r="G124" s="79"/>
      <c r="H124" s="79"/>
      <c r="J124" s="79"/>
      <c r="K124" s="79"/>
      <c r="L124" s="79"/>
      <c r="M124" s="79"/>
    </row>
    <row r="125" spans="1:13" ht="12.75">
      <c r="A125" s="79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</row>
    <row r="126" spans="1:13" ht="12.75">
      <c r="A126" s="79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</row>
    <row r="127" spans="1:13" ht="12.75">
      <c r="A127" s="79"/>
      <c r="B127" s="79"/>
      <c r="D127" s="79"/>
      <c r="F127" s="79"/>
      <c r="G127" s="79"/>
      <c r="H127" s="79"/>
      <c r="J127" s="79"/>
      <c r="K127" s="79"/>
      <c r="L127" s="79"/>
      <c r="M127" s="79"/>
    </row>
    <row r="128" spans="1:12" ht="12.75">
      <c r="A128" s="79"/>
      <c r="B128" s="79"/>
      <c r="D128" s="79"/>
      <c r="F128" s="79"/>
      <c r="H128" s="79"/>
      <c r="J128" s="79"/>
      <c r="L128" s="79"/>
    </row>
    <row r="129" spans="1:12" ht="12.75">
      <c r="A129" s="79"/>
      <c r="B129" s="79"/>
      <c r="D129" s="79"/>
      <c r="F129" s="79"/>
      <c r="H129" s="79"/>
      <c r="J129" s="79"/>
      <c r="L129" s="79"/>
    </row>
    <row r="130" spans="1:13" ht="12.75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</row>
    <row r="131" spans="1:13" ht="12.75">
      <c r="A131" s="79"/>
      <c r="B131" s="79"/>
      <c r="D131" s="79"/>
      <c r="F131" s="79"/>
      <c r="H131" s="79"/>
      <c r="J131" s="79"/>
      <c r="L131" s="79"/>
      <c r="M131" s="79"/>
    </row>
    <row r="132" spans="1:12" ht="12.75">
      <c r="A132" s="79"/>
      <c r="B132" s="79"/>
      <c r="C132" s="79"/>
      <c r="D132" s="79"/>
      <c r="F132" s="79"/>
      <c r="H132" s="79"/>
      <c r="J132" s="79"/>
      <c r="L132" s="79"/>
    </row>
    <row r="133" spans="1:13" ht="12.75">
      <c r="A133" s="79"/>
      <c r="B133" s="79"/>
      <c r="D133" s="79"/>
      <c r="E133" s="79"/>
      <c r="F133" s="79"/>
      <c r="G133" s="79"/>
      <c r="H133" s="79"/>
      <c r="J133" s="79"/>
      <c r="K133" s="79"/>
      <c r="L133" s="79"/>
      <c r="M133" s="79"/>
    </row>
    <row r="134" spans="1:13" ht="12.75">
      <c r="A134" s="79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</row>
    <row r="135" spans="1:12" ht="12.75">
      <c r="A135" s="79"/>
      <c r="B135" s="79"/>
      <c r="D135" s="79"/>
      <c r="F135" s="79"/>
      <c r="H135" s="79"/>
      <c r="J135" s="79"/>
      <c r="L135" s="79"/>
    </row>
    <row r="136" spans="1:12" ht="12.75">
      <c r="A136" s="79"/>
      <c r="B136" s="79"/>
      <c r="D136" s="79"/>
      <c r="F136" s="79"/>
      <c r="H136" s="79"/>
      <c r="J136" s="79"/>
      <c r="L136" s="79"/>
    </row>
    <row r="137" spans="1:12" ht="12.75">
      <c r="A137" s="79"/>
      <c r="B137" s="79"/>
      <c r="C137" s="79"/>
      <c r="D137" s="79"/>
      <c r="F137" s="79"/>
      <c r="H137" s="79"/>
      <c r="J137" s="79"/>
      <c r="L137" s="79"/>
    </row>
    <row r="138" spans="1:13" ht="12.75">
      <c r="A138" s="79"/>
      <c r="B138" s="79"/>
      <c r="D138" s="79"/>
      <c r="E138" s="79"/>
      <c r="F138" s="79"/>
      <c r="G138" s="79"/>
      <c r="H138" s="79"/>
      <c r="J138" s="79"/>
      <c r="K138" s="79"/>
      <c r="L138" s="79"/>
      <c r="M138" s="79"/>
    </row>
    <row r="139" spans="1:13" ht="12.75">
      <c r="A139" s="79"/>
      <c r="B139" s="79"/>
      <c r="C139" s="79"/>
      <c r="D139" s="79"/>
      <c r="E139" s="79"/>
      <c r="F139" s="79"/>
      <c r="H139" s="79"/>
      <c r="J139" s="79"/>
      <c r="K139" s="79"/>
      <c r="L139" s="79"/>
      <c r="M139" s="79"/>
    </row>
    <row r="140" spans="1:13" ht="12.75">
      <c r="A140" s="79"/>
      <c r="B140" s="79"/>
      <c r="D140" s="79"/>
      <c r="F140" s="79"/>
      <c r="G140" s="79"/>
      <c r="H140" s="79"/>
      <c r="J140" s="79"/>
      <c r="K140" s="79"/>
      <c r="L140" s="79"/>
      <c r="M140" s="79"/>
    </row>
    <row r="141" spans="1:12" ht="12.75">
      <c r="A141" s="79"/>
      <c r="B141" s="79"/>
      <c r="D141" s="79"/>
      <c r="F141" s="79"/>
      <c r="H141" s="79"/>
      <c r="J141" s="79"/>
      <c r="L141" s="79"/>
    </row>
    <row r="142" spans="1:13" ht="12.75">
      <c r="A142" s="79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</row>
    <row r="143" spans="1:12" ht="12.75">
      <c r="A143" s="79"/>
      <c r="B143" s="79"/>
      <c r="D143" s="79"/>
      <c r="F143" s="79"/>
      <c r="H143" s="79"/>
      <c r="J143" s="79"/>
      <c r="L143" s="79"/>
    </row>
    <row r="144" spans="1:12" ht="12.75">
      <c r="A144" s="79"/>
      <c r="B144" s="79"/>
      <c r="D144" s="79"/>
      <c r="F144" s="79"/>
      <c r="H144" s="79"/>
      <c r="J144" s="79"/>
      <c r="L144" s="79"/>
    </row>
    <row r="145" spans="1:12" ht="12.75">
      <c r="A145" s="79"/>
      <c r="B145" s="79"/>
      <c r="D145" s="79"/>
      <c r="F145" s="79"/>
      <c r="H145" s="79"/>
      <c r="J145" s="79"/>
      <c r="L145" s="79"/>
    </row>
    <row r="146" spans="1:12" ht="12.75">
      <c r="A146" s="79"/>
      <c r="B146" s="79"/>
      <c r="D146" s="79"/>
      <c r="F146" s="79"/>
      <c r="H146" s="79"/>
      <c r="J146" s="79"/>
      <c r="L146" s="79"/>
    </row>
    <row r="147" spans="1:12" ht="12.75">
      <c r="A147" s="79"/>
      <c r="B147" s="79"/>
      <c r="D147" s="79"/>
      <c r="F147" s="79"/>
      <c r="H147" s="79"/>
      <c r="J147" s="79"/>
      <c r="L147" s="79"/>
    </row>
    <row r="148" spans="1:13" ht="12.75">
      <c r="A148" s="79"/>
      <c r="B148" s="79"/>
      <c r="C148" s="79"/>
      <c r="D148" s="79"/>
      <c r="E148" s="79"/>
      <c r="F148" s="79"/>
      <c r="G148" s="79"/>
      <c r="H148" s="79"/>
      <c r="J148" s="79"/>
      <c r="K148" s="79"/>
      <c r="L148" s="79"/>
      <c r="M148" s="79"/>
    </row>
    <row r="149" spans="1:13" ht="12.75">
      <c r="A149" s="79"/>
      <c r="B149" s="79"/>
      <c r="D149" s="79"/>
      <c r="E149" s="79"/>
      <c r="F149" s="79"/>
      <c r="G149" s="79"/>
      <c r="H149" s="79"/>
      <c r="J149" s="79"/>
      <c r="K149" s="79"/>
      <c r="L149" s="79"/>
      <c r="M149" s="79"/>
    </row>
    <row r="150" spans="1:13" ht="12.75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</row>
    <row r="151" spans="1:13" ht="12.75">
      <c r="A151" s="79"/>
      <c r="B151" s="79"/>
      <c r="D151" s="79"/>
      <c r="E151" s="79"/>
      <c r="F151" s="79"/>
      <c r="G151" s="79"/>
      <c r="H151" s="79"/>
      <c r="J151" s="79"/>
      <c r="K151" s="79"/>
      <c r="L151" s="79"/>
      <c r="M151" s="79"/>
    </row>
    <row r="152" spans="1:13" ht="12.75">
      <c r="A152" s="79"/>
      <c r="B152" s="79"/>
      <c r="D152" s="79"/>
      <c r="F152" s="79"/>
      <c r="G152" s="79"/>
      <c r="H152" s="79"/>
      <c r="J152" s="79"/>
      <c r="K152" s="79"/>
      <c r="L152" s="79"/>
      <c r="M152" s="79"/>
    </row>
    <row r="153" spans="1:13" ht="12.75">
      <c r="A153" s="79"/>
      <c r="B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</row>
    <row r="154" spans="1:13" ht="12.75">
      <c r="A154" s="79"/>
      <c r="B154" s="79"/>
      <c r="D154" s="79"/>
      <c r="E154" s="79"/>
      <c r="F154" s="79"/>
      <c r="G154" s="79"/>
      <c r="H154" s="79"/>
      <c r="J154" s="79"/>
      <c r="K154" s="79"/>
      <c r="L154" s="79"/>
      <c r="M154" s="79"/>
    </row>
    <row r="155" spans="1:13" ht="12.75">
      <c r="A155" s="79"/>
      <c r="B155" s="79"/>
      <c r="D155" s="79"/>
      <c r="F155" s="79"/>
      <c r="H155" s="79"/>
      <c r="J155" s="79"/>
      <c r="L155" s="79"/>
      <c r="M155" s="79"/>
    </row>
    <row r="156" spans="1:13" ht="12.75">
      <c r="A156" s="79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</row>
    <row r="157" spans="1:12" ht="12.75">
      <c r="A157" s="79"/>
      <c r="B157" s="79"/>
      <c r="D157" s="79"/>
      <c r="F157" s="79"/>
      <c r="H157" s="79"/>
      <c r="J157" s="79"/>
      <c r="L157" s="79"/>
    </row>
    <row r="158" spans="1:12" ht="12.75">
      <c r="A158" s="79"/>
      <c r="B158" s="79"/>
      <c r="D158" s="79"/>
      <c r="F158" s="79"/>
      <c r="H158" s="79"/>
      <c r="J158" s="79"/>
      <c r="L158" s="79"/>
    </row>
    <row r="159" spans="1:12" ht="12.75">
      <c r="A159" s="79"/>
      <c r="B159" s="79"/>
      <c r="D159" s="79"/>
      <c r="E159" s="79"/>
      <c r="F159" s="79"/>
      <c r="H159" s="79"/>
      <c r="J159" s="79"/>
      <c r="L159" s="79"/>
    </row>
    <row r="160" spans="1:13" ht="12.75">
      <c r="A160" s="79"/>
      <c r="B160" s="79"/>
      <c r="D160" s="79"/>
      <c r="E160" s="79"/>
      <c r="F160" s="79"/>
      <c r="G160" s="79"/>
      <c r="H160" s="79"/>
      <c r="J160" s="79"/>
      <c r="K160" s="79"/>
      <c r="L160" s="79"/>
      <c r="M160" s="79"/>
    </row>
    <row r="161" spans="1:12" ht="12.75">
      <c r="A161" s="79"/>
      <c r="B161" s="79"/>
      <c r="D161" s="79"/>
      <c r="F161" s="79"/>
      <c r="H161" s="79"/>
      <c r="J161" s="79"/>
      <c r="L161" s="79"/>
    </row>
    <row r="162" spans="1:12" ht="12.75">
      <c r="A162" s="79"/>
      <c r="B162" s="79"/>
      <c r="D162" s="79"/>
      <c r="F162" s="79"/>
      <c r="H162" s="79"/>
      <c r="J162" s="79"/>
      <c r="L162" s="79"/>
    </row>
    <row r="163" spans="1:12" ht="12.75">
      <c r="A163" s="79"/>
      <c r="B163" s="79"/>
      <c r="D163" s="79"/>
      <c r="F163" s="79"/>
      <c r="H163" s="79"/>
      <c r="J163" s="79"/>
      <c r="L163" s="79"/>
    </row>
    <row r="164" spans="1:13" ht="12.75">
      <c r="A164" s="79"/>
      <c r="B164" s="79"/>
      <c r="D164" s="79"/>
      <c r="E164" s="79"/>
      <c r="F164" s="79"/>
      <c r="G164" s="79"/>
      <c r="H164" s="79"/>
      <c r="J164" s="79"/>
      <c r="K164" s="79"/>
      <c r="L164" s="79"/>
      <c r="M164" s="79"/>
    </row>
    <row r="165" spans="1:12" ht="12.75">
      <c r="A165" s="79"/>
      <c r="B165" s="79"/>
      <c r="D165" s="79"/>
      <c r="F165" s="79"/>
      <c r="G165" s="79"/>
      <c r="H165" s="79"/>
      <c r="J165" s="79"/>
      <c r="L165" s="79"/>
    </row>
    <row r="166" spans="1:13" ht="12.75">
      <c r="A166" s="79"/>
      <c r="B166" s="79"/>
      <c r="D166" s="79"/>
      <c r="F166" s="79"/>
      <c r="H166" s="79"/>
      <c r="J166" s="79"/>
      <c r="L166" s="79"/>
      <c r="M166" s="79"/>
    </row>
    <row r="167" spans="1:12" ht="12.75">
      <c r="A167" s="79"/>
      <c r="B167" s="79"/>
      <c r="D167" s="79"/>
      <c r="F167" s="79"/>
      <c r="H167" s="79"/>
      <c r="J167" s="79"/>
      <c r="L167" s="79"/>
    </row>
    <row r="168" spans="1:13" ht="12.75">
      <c r="A168" s="79"/>
      <c r="B168" s="79"/>
      <c r="D168" s="79"/>
      <c r="F168" s="79"/>
      <c r="G168" s="79"/>
      <c r="H168" s="79"/>
      <c r="J168" s="79"/>
      <c r="K168" s="79"/>
      <c r="L168" s="79"/>
      <c r="M168" s="79"/>
    </row>
    <row r="169" spans="1:13" ht="12.75">
      <c r="A169" s="79"/>
      <c r="B169" s="79"/>
      <c r="D169" s="79"/>
      <c r="F169" s="79"/>
      <c r="H169" s="79"/>
      <c r="J169" s="79"/>
      <c r="L169" s="79"/>
      <c r="M169" s="79"/>
    </row>
    <row r="170" spans="1:12" ht="12.75">
      <c r="A170" s="79"/>
      <c r="B170" s="79"/>
      <c r="D170" s="79"/>
      <c r="F170" s="79"/>
      <c r="H170" s="79"/>
      <c r="J170" s="79"/>
      <c r="L170" s="79"/>
    </row>
    <row r="171" spans="1:13" ht="12.75">
      <c r="A171" s="79"/>
      <c r="B171" s="79"/>
      <c r="D171" s="79"/>
      <c r="E171" s="79"/>
      <c r="F171" s="79"/>
      <c r="H171" s="79"/>
      <c r="J171" s="79"/>
      <c r="K171" s="79"/>
      <c r="L171" s="79"/>
      <c r="M171" s="79"/>
    </row>
    <row r="172" spans="1:13" ht="12.75">
      <c r="A172" s="79"/>
      <c r="B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</row>
    <row r="173" spans="1:12" ht="12.75">
      <c r="A173" s="79"/>
      <c r="B173" s="79"/>
      <c r="D173" s="79"/>
      <c r="F173" s="79"/>
      <c r="H173" s="79"/>
      <c r="J173" s="79"/>
      <c r="L173" s="79"/>
    </row>
    <row r="174" spans="1:12" ht="12.75">
      <c r="A174" s="79"/>
      <c r="B174" s="79"/>
      <c r="C174" s="79"/>
      <c r="D174" s="79"/>
      <c r="F174" s="79"/>
      <c r="H174" s="79"/>
      <c r="J174" s="79"/>
      <c r="L174" s="79"/>
    </row>
    <row r="175" spans="1:12" ht="12.75">
      <c r="A175" s="79"/>
      <c r="B175" s="79"/>
      <c r="D175" s="79"/>
      <c r="F175" s="79"/>
      <c r="H175" s="79"/>
      <c r="J175" s="79"/>
      <c r="L175" s="79"/>
    </row>
    <row r="176" spans="1:13" ht="12.75">
      <c r="A176" s="79"/>
      <c r="B176" s="79"/>
      <c r="D176" s="79"/>
      <c r="E176" s="79"/>
      <c r="F176" s="79"/>
      <c r="G176" s="79"/>
      <c r="H176" s="79"/>
      <c r="J176" s="79"/>
      <c r="K176" s="79"/>
      <c r="L176" s="79"/>
      <c r="M176" s="79"/>
    </row>
    <row r="177" spans="1:12" ht="12.75">
      <c r="A177" s="79"/>
      <c r="B177" s="79"/>
      <c r="D177" s="79"/>
      <c r="E177" s="79"/>
      <c r="F177" s="79"/>
      <c r="G177" s="79"/>
      <c r="H177" s="79"/>
      <c r="J177" s="79"/>
      <c r="K177" s="79"/>
      <c r="L177" s="79"/>
    </row>
    <row r="178" spans="1:12" ht="12.75">
      <c r="A178" s="79"/>
      <c r="B178" s="79"/>
      <c r="D178" s="79"/>
      <c r="F178" s="79"/>
      <c r="H178" s="79"/>
      <c r="J178" s="79"/>
      <c r="L178" s="79"/>
    </row>
    <row r="179" spans="1:12" ht="12.75">
      <c r="A179" s="79"/>
      <c r="B179" s="79"/>
      <c r="D179" s="79"/>
      <c r="F179" s="79"/>
      <c r="H179" s="79"/>
      <c r="J179" s="79"/>
      <c r="L179" s="79"/>
    </row>
    <row r="180" spans="1:12" ht="12.75">
      <c r="A180" s="79"/>
      <c r="B180" s="79"/>
      <c r="D180" s="79"/>
      <c r="F180" s="79"/>
      <c r="G180" s="79"/>
      <c r="H180" s="79"/>
      <c r="J180" s="79"/>
      <c r="K180" s="79"/>
      <c r="L180" s="79"/>
    </row>
  </sheetData>
  <sheetProtection password="CC1F" sheet="1" objects="1" scenarios="1" selectLockedCells="1"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8"/>
  <dimension ref="A1:J286"/>
  <sheetViews>
    <sheetView workbookViewId="0" topLeftCell="A1">
      <selection activeCell="A10" sqref="A10"/>
    </sheetView>
  </sheetViews>
  <sheetFormatPr defaultColWidth="9.140625" defaultRowHeight="12.75"/>
  <cols>
    <col min="1" max="1" width="6.57421875" style="78" bestFit="1" customWidth="1"/>
    <col min="2" max="2" width="10.8515625" style="78" bestFit="1" customWidth="1"/>
    <col min="3" max="3" width="11.00390625" style="78" bestFit="1" customWidth="1"/>
    <col min="4" max="4" width="10.57421875" style="78" bestFit="1" customWidth="1"/>
    <col min="5" max="5" width="12.421875" style="78" bestFit="1" customWidth="1"/>
    <col min="6" max="6" width="10.7109375" style="78" bestFit="1" customWidth="1"/>
    <col min="7" max="7" width="7.421875" style="78" bestFit="1" customWidth="1"/>
    <col min="8" max="8" width="10.421875" style="78" bestFit="1" customWidth="1"/>
    <col min="9" max="9" width="14.28125" style="78" bestFit="1" customWidth="1"/>
    <col min="10" max="10" width="12.140625" style="78" bestFit="1" customWidth="1"/>
    <col min="11" max="16384" width="9.140625" style="78" customWidth="1"/>
  </cols>
  <sheetData>
    <row r="1" spans="1:10" ht="12.75">
      <c r="A1" s="77" t="s">
        <v>740</v>
      </c>
      <c r="B1" s="77" t="s">
        <v>878</v>
      </c>
      <c r="C1" s="77" t="s">
        <v>879</v>
      </c>
      <c r="D1" s="77" t="s">
        <v>880</v>
      </c>
      <c r="E1" s="77" t="s">
        <v>881</v>
      </c>
      <c r="F1" s="77" t="s">
        <v>882</v>
      </c>
      <c r="G1" s="77" t="s">
        <v>883</v>
      </c>
      <c r="H1" s="77" t="s">
        <v>884</v>
      </c>
      <c r="I1" s="77" t="s">
        <v>885</v>
      </c>
      <c r="J1" s="77" t="s">
        <v>886</v>
      </c>
    </row>
    <row r="2" spans="1:10" ht="12.75">
      <c r="A2" s="54">
        <f>Dati_generali!A2</f>
        <v>0</v>
      </c>
      <c r="B2" s="77">
        <f>IF('2009'!D97=TRUE,-1,0)</f>
        <v>0</v>
      </c>
      <c r="C2" s="77">
        <f>IF('2009'!$D98=TRUE,-1,0)</f>
        <v>0</v>
      </c>
      <c r="D2" s="77">
        <f>IF('2009'!$D99=TRUE,-1,0)</f>
        <v>0</v>
      </c>
      <c r="E2" s="77">
        <f>IF('2009'!$D100=TRUE,-1,0)</f>
        <v>0</v>
      </c>
      <c r="F2" s="77">
        <f>IF('2009'!$D101=TRUE,-1,0)</f>
        <v>0</v>
      </c>
      <c r="G2" s="78">
        <f>'2009'!D102</f>
        <v>0</v>
      </c>
      <c r="H2" s="77">
        <f>'2009'!H106</f>
        <v>0</v>
      </c>
      <c r="I2" s="77">
        <f>'2009'!H107</f>
        <v>0</v>
      </c>
      <c r="J2" s="77">
        <f>'2009'!H108</f>
        <v>0</v>
      </c>
    </row>
    <row r="3" spans="1:10" ht="12.75">
      <c r="A3" s="77"/>
      <c r="B3" s="77"/>
      <c r="C3" s="77"/>
      <c r="D3" s="77"/>
      <c r="E3" s="77"/>
      <c r="F3" s="77"/>
      <c r="H3" s="77"/>
      <c r="I3" s="77"/>
      <c r="J3" s="77"/>
    </row>
    <row r="4" spans="1:10" ht="12.75">
      <c r="A4" s="77"/>
      <c r="B4" s="77"/>
      <c r="C4" s="77"/>
      <c r="D4" s="77"/>
      <c r="E4" s="77"/>
      <c r="F4" s="77"/>
      <c r="H4" s="77"/>
      <c r="I4" s="77"/>
      <c r="J4" s="77"/>
    </row>
    <row r="5" spans="1:10" ht="12.75">
      <c r="A5" s="77"/>
      <c r="B5" s="77"/>
      <c r="C5" s="77"/>
      <c r="D5" s="77"/>
      <c r="E5" s="77"/>
      <c r="F5" s="77"/>
      <c r="H5" s="77"/>
      <c r="I5" s="77"/>
      <c r="J5" s="77"/>
    </row>
    <row r="6" spans="1:10" ht="12.75">
      <c r="A6" s="77"/>
      <c r="B6" s="77"/>
      <c r="C6" s="77"/>
      <c r="D6" s="77"/>
      <c r="E6" s="77"/>
      <c r="F6" s="77"/>
      <c r="H6" s="77"/>
      <c r="I6" s="77"/>
      <c r="J6" s="77"/>
    </row>
    <row r="7" spans="1:10" ht="12.75">
      <c r="A7" s="77"/>
      <c r="B7" s="77"/>
      <c r="C7" s="77"/>
      <c r="D7" s="77"/>
      <c r="E7" s="77"/>
      <c r="F7" s="77"/>
      <c r="H7" s="77"/>
      <c r="I7" s="77"/>
      <c r="J7" s="77"/>
    </row>
    <row r="8" spans="1:10" ht="12.75">
      <c r="A8" s="77"/>
      <c r="B8" s="77"/>
      <c r="C8" s="77"/>
      <c r="D8" s="77"/>
      <c r="E8" s="77"/>
      <c r="F8" s="77"/>
      <c r="H8" s="77"/>
      <c r="I8" s="77"/>
      <c r="J8" s="77"/>
    </row>
    <row r="9" spans="1:10" ht="12.75">
      <c r="A9" s="77"/>
      <c r="B9" s="77"/>
      <c r="C9" s="77"/>
      <c r="D9" s="77"/>
      <c r="E9" s="77"/>
      <c r="F9" s="77"/>
      <c r="H9" s="77"/>
      <c r="I9" s="77"/>
      <c r="J9" s="77"/>
    </row>
    <row r="10" spans="1:10" ht="12.75">
      <c r="A10" s="179" t="s">
        <v>973</v>
      </c>
      <c r="B10" s="77"/>
      <c r="C10" s="77"/>
      <c r="D10" s="77"/>
      <c r="E10" s="77"/>
      <c r="F10" s="77"/>
      <c r="H10" s="77"/>
      <c r="I10" s="77"/>
      <c r="J10" s="77"/>
    </row>
    <row r="11" spans="1:10" ht="12.75">
      <c r="A11" s="77"/>
      <c r="B11" s="77"/>
      <c r="C11" s="77"/>
      <c r="D11" s="77"/>
      <c r="E11" s="77"/>
      <c r="F11" s="77"/>
      <c r="H11" s="77"/>
      <c r="I11" s="77"/>
      <c r="J11" s="77"/>
    </row>
    <row r="12" spans="1:10" ht="12.75">
      <c r="A12" s="77"/>
      <c r="B12" s="77"/>
      <c r="C12" s="77"/>
      <c r="D12" s="77"/>
      <c r="E12" s="77"/>
      <c r="F12" s="77"/>
      <c r="H12" s="77"/>
      <c r="I12" s="77"/>
      <c r="J12" s="77"/>
    </row>
    <row r="13" spans="1:10" ht="12.75">
      <c r="A13" s="77"/>
      <c r="B13" s="77"/>
      <c r="C13" s="77"/>
      <c r="D13" s="77"/>
      <c r="E13" s="77"/>
      <c r="F13" s="77"/>
      <c r="H13" s="77"/>
      <c r="I13" s="77"/>
      <c r="J13" s="77"/>
    </row>
    <row r="14" spans="1:10" ht="12.75">
      <c r="A14" s="77"/>
      <c r="B14" s="77"/>
      <c r="C14" s="77"/>
      <c r="D14" s="77"/>
      <c r="E14" s="77"/>
      <c r="F14" s="77"/>
      <c r="H14" s="77"/>
      <c r="I14" s="77"/>
      <c r="J14" s="77"/>
    </row>
    <row r="15" spans="1:10" ht="12.75">
      <c r="A15" s="77"/>
      <c r="B15" s="77"/>
      <c r="C15" s="77"/>
      <c r="D15" s="77"/>
      <c r="E15" s="77"/>
      <c r="F15" s="77"/>
      <c r="G15" s="77"/>
      <c r="H15" s="77"/>
      <c r="I15" s="77"/>
      <c r="J15" s="77"/>
    </row>
    <row r="16" spans="1:10" ht="12.75">
      <c r="A16" s="77"/>
      <c r="B16" s="77"/>
      <c r="C16" s="77"/>
      <c r="D16" s="77"/>
      <c r="E16" s="77"/>
      <c r="F16" s="77"/>
      <c r="H16" s="77"/>
      <c r="I16" s="77"/>
      <c r="J16" s="77"/>
    </row>
    <row r="17" spans="1:10" ht="12.75">
      <c r="A17" s="77"/>
      <c r="B17" s="77"/>
      <c r="C17" s="77"/>
      <c r="D17" s="77"/>
      <c r="E17" s="77"/>
      <c r="F17" s="77"/>
      <c r="H17" s="77"/>
      <c r="I17" s="77"/>
      <c r="J17" s="77"/>
    </row>
    <row r="18" spans="1:10" ht="12.75">
      <c r="A18" s="77"/>
      <c r="B18" s="77"/>
      <c r="C18" s="77"/>
      <c r="D18" s="77"/>
      <c r="E18" s="77"/>
      <c r="F18" s="77"/>
      <c r="H18" s="77"/>
      <c r="I18" s="77"/>
      <c r="J18" s="77"/>
    </row>
    <row r="19" spans="1:10" ht="12.75">
      <c r="A19" s="77"/>
      <c r="B19" s="77"/>
      <c r="C19" s="77"/>
      <c r="D19" s="77"/>
      <c r="E19" s="77"/>
      <c r="F19" s="77"/>
      <c r="H19" s="77"/>
      <c r="I19" s="77"/>
      <c r="J19" s="77"/>
    </row>
    <row r="20" spans="1:10" ht="12.75">
      <c r="A20" s="77"/>
      <c r="B20" s="77"/>
      <c r="C20" s="77"/>
      <c r="D20" s="77"/>
      <c r="E20" s="77"/>
      <c r="F20" s="77"/>
      <c r="H20" s="77"/>
      <c r="I20" s="77"/>
      <c r="J20" s="77"/>
    </row>
    <row r="21" spans="1:10" ht="12.75">
      <c r="A21" s="77"/>
      <c r="B21" s="77"/>
      <c r="C21" s="77"/>
      <c r="D21" s="77"/>
      <c r="E21" s="77"/>
      <c r="F21" s="77"/>
      <c r="H21" s="77"/>
      <c r="I21" s="77"/>
      <c r="J21" s="77"/>
    </row>
    <row r="22" spans="1:10" ht="12.75">
      <c r="A22" s="77"/>
      <c r="B22" s="77"/>
      <c r="C22" s="77"/>
      <c r="D22" s="77"/>
      <c r="E22" s="77"/>
      <c r="F22" s="77"/>
      <c r="H22" s="77"/>
      <c r="J22" s="77"/>
    </row>
    <row r="23" spans="1:10" ht="12.75">
      <c r="A23" s="77"/>
      <c r="B23" s="77"/>
      <c r="C23" s="77"/>
      <c r="D23" s="77"/>
      <c r="E23" s="77"/>
      <c r="F23" s="77"/>
      <c r="H23" s="77"/>
      <c r="I23" s="77"/>
      <c r="J23" s="77"/>
    </row>
    <row r="24" spans="1:10" ht="12.75">
      <c r="A24" s="77"/>
      <c r="B24" s="77"/>
      <c r="C24" s="77"/>
      <c r="D24" s="77"/>
      <c r="E24" s="77"/>
      <c r="F24" s="77"/>
      <c r="H24" s="77"/>
      <c r="I24" s="77"/>
      <c r="J24" s="77"/>
    </row>
    <row r="25" spans="1:10" ht="12.75">
      <c r="A25" s="77"/>
      <c r="B25" s="77"/>
      <c r="C25" s="77"/>
      <c r="D25" s="77"/>
      <c r="E25" s="77"/>
      <c r="F25" s="77"/>
      <c r="H25" s="77"/>
      <c r="I25" s="77"/>
      <c r="J25" s="77"/>
    </row>
    <row r="26" spans="1:10" ht="12.75">
      <c r="A26" s="77"/>
      <c r="B26" s="77"/>
      <c r="C26" s="77"/>
      <c r="D26" s="77"/>
      <c r="E26" s="77"/>
      <c r="F26" s="77"/>
      <c r="H26" s="77"/>
      <c r="I26" s="77"/>
      <c r="J26" s="77"/>
    </row>
    <row r="27" spans="1:10" ht="12.75">
      <c r="A27" s="77"/>
      <c r="B27" s="77"/>
      <c r="C27" s="77"/>
      <c r="D27" s="77"/>
      <c r="E27" s="77"/>
      <c r="F27" s="77"/>
      <c r="H27" s="77"/>
      <c r="I27" s="77"/>
      <c r="J27" s="77"/>
    </row>
    <row r="28" spans="1:10" ht="12.75">
      <c r="A28" s="77"/>
      <c r="B28" s="77"/>
      <c r="C28" s="77"/>
      <c r="D28" s="77"/>
      <c r="E28" s="77"/>
      <c r="F28" s="77"/>
      <c r="H28" s="77"/>
      <c r="I28" s="77"/>
      <c r="J28" s="77"/>
    </row>
    <row r="29" spans="1:10" ht="12.75">
      <c r="A29" s="77"/>
      <c r="B29" s="77"/>
      <c r="C29" s="77"/>
      <c r="D29" s="77"/>
      <c r="E29" s="77"/>
      <c r="F29" s="77"/>
      <c r="H29" s="77"/>
      <c r="I29" s="77"/>
      <c r="J29" s="77"/>
    </row>
    <row r="30" spans="1:10" ht="12.75">
      <c r="A30" s="77"/>
      <c r="B30" s="77"/>
      <c r="C30" s="77"/>
      <c r="D30" s="77"/>
      <c r="E30" s="77"/>
      <c r="F30" s="77"/>
      <c r="H30" s="77"/>
      <c r="I30" s="77"/>
      <c r="J30" s="77"/>
    </row>
    <row r="31" spans="1:10" ht="12.75">
      <c r="A31" s="77"/>
      <c r="B31" s="77"/>
      <c r="C31" s="77"/>
      <c r="D31" s="77"/>
      <c r="E31" s="77"/>
      <c r="F31" s="77"/>
      <c r="H31" s="77"/>
      <c r="I31" s="77"/>
      <c r="J31" s="77"/>
    </row>
    <row r="32" spans="1:10" ht="12.75">
      <c r="A32" s="77"/>
      <c r="B32" s="77"/>
      <c r="C32" s="77"/>
      <c r="D32" s="77"/>
      <c r="E32" s="77"/>
      <c r="F32" s="77"/>
      <c r="H32" s="77"/>
      <c r="I32" s="77"/>
      <c r="J32" s="77"/>
    </row>
    <row r="33" spans="1:10" ht="12.75">
      <c r="A33" s="77"/>
      <c r="B33" s="77"/>
      <c r="C33" s="77"/>
      <c r="D33" s="77"/>
      <c r="E33" s="77"/>
      <c r="F33" s="77"/>
      <c r="H33" s="77"/>
      <c r="I33" s="77"/>
      <c r="J33" s="77"/>
    </row>
    <row r="34" spans="1:10" ht="12.75">
      <c r="A34" s="77"/>
      <c r="B34" s="77"/>
      <c r="C34" s="77"/>
      <c r="D34" s="77"/>
      <c r="E34" s="77"/>
      <c r="F34" s="77"/>
      <c r="H34" s="77"/>
      <c r="I34" s="77"/>
      <c r="J34" s="77"/>
    </row>
    <row r="35" spans="1:10" ht="12.75">
      <c r="A35" s="77"/>
      <c r="B35" s="77"/>
      <c r="C35" s="77"/>
      <c r="D35" s="77"/>
      <c r="E35" s="77"/>
      <c r="F35" s="77"/>
      <c r="H35" s="77"/>
      <c r="I35" s="77"/>
      <c r="J35" s="77"/>
    </row>
    <row r="36" spans="1:10" ht="12.75">
      <c r="A36" s="77"/>
      <c r="B36" s="77"/>
      <c r="C36" s="77"/>
      <c r="D36" s="77"/>
      <c r="E36" s="77"/>
      <c r="F36" s="77"/>
      <c r="H36" s="77"/>
      <c r="I36" s="77"/>
      <c r="J36" s="77"/>
    </row>
    <row r="37" spans="1:10" ht="12.75">
      <c r="A37" s="77"/>
      <c r="B37" s="77"/>
      <c r="C37" s="77"/>
      <c r="D37" s="77"/>
      <c r="E37" s="77"/>
      <c r="F37" s="77"/>
      <c r="G37" s="77"/>
      <c r="H37" s="77"/>
      <c r="I37" s="77"/>
      <c r="J37" s="77"/>
    </row>
    <row r="38" spans="1:10" ht="12.75">
      <c r="A38" s="77"/>
      <c r="B38" s="77"/>
      <c r="C38" s="77"/>
      <c r="D38" s="77"/>
      <c r="E38" s="77"/>
      <c r="F38" s="77"/>
      <c r="H38" s="77"/>
      <c r="I38" s="77"/>
      <c r="J38" s="77"/>
    </row>
    <row r="39" spans="1:10" ht="12.75">
      <c r="A39" s="77"/>
      <c r="B39" s="77"/>
      <c r="C39" s="77"/>
      <c r="D39" s="77"/>
      <c r="E39" s="77"/>
      <c r="F39" s="77"/>
      <c r="H39" s="77"/>
      <c r="I39" s="77"/>
      <c r="J39" s="77"/>
    </row>
    <row r="40" spans="1:10" ht="12.75">
      <c r="A40" s="77"/>
      <c r="B40" s="77"/>
      <c r="C40" s="77"/>
      <c r="D40" s="77"/>
      <c r="E40" s="77"/>
      <c r="F40" s="77"/>
      <c r="H40" s="77"/>
      <c r="I40" s="77"/>
      <c r="J40" s="77"/>
    </row>
    <row r="41" spans="1:10" ht="12.75">
      <c r="A41" s="77"/>
      <c r="B41" s="77"/>
      <c r="C41" s="77"/>
      <c r="D41" s="77"/>
      <c r="E41" s="77"/>
      <c r="F41" s="77"/>
      <c r="G41" s="77"/>
      <c r="H41" s="77"/>
      <c r="I41" s="77"/>
      <c r="J41" s="77"/>
    </row>
    <row r="42" spans="1:10" ht="12.75">
      <c r="A42" s="77"/>
      <c r="B42" s="77"/>
      <c r="C42" s="77"/>
      <c r="D42" s="77"/>
      <c r="E42" s="77"/>
      <c r="F42" s="77"/>
      <c r="H42" s="77"/>
      <c r="I42" s="77"/>
      <c r="J42" s="77"/>
    </row>
    <row r="43" spans="1:10" ht="12.75">
      <c r="A43" s="77"/>
      <c r="B43" s="77"/>
      <c r="C43" s="77"/>
      <c r="D43" s="77"/>
      <c r="E43" s="77"/>
      <c r="F43" s="77"/>
      <c r="G43" s="77"/>
      <c r="H43" s="77"/>
      <c r="I43" s="77"/>
      <c r="J43" s="77"/>
    </row>
    <row r="44" spans="1:10" ht="12.75">
      <c r="A44" s="77"/>
      <c r="B44" s="77"/>
      <c r="C44" s="77"/>
      <c r="D44" s="77"/>
      <c r="E44" s="77"/>
      <c r="F44" s="77"/>
      <c r="H44" s="77"/>
      <c r="I44" s="77"/>
      <c r="J44" s="77"/>
    </row>
    <row r="45" spans="1:10" ht="12.75">
      <c r="A45" s="77"/>
      <c r="B45" s="77"/>
      <c r="C45" s="77"/>
      <c r="D45" s="77"/>
      <c r="E45" s="77"/>
      <c r="F45" s="77"/>
      <c r="H45" s="77"/>
      <c r="I45" s="77"/>
      <c r="J45" s="77"/>
    </row>
    <row r="46" spans="1:10" ht="12.75">
      <c r="A46" s="77"/>
      <c r="B46" s="77"/>
      <c r="C46" s="77"/>
      <c r="D46" s="77"/>
      <c r="E46" s="77"/>
      <c r="F46" s="77"/>
      <c r="H46" s="77"/>
      <c r="I46" s="77"/>
      <c r="J46" s="77"/>
    </row>
    <row r="47" spans="1:10" ht="12.75">
      <c r="A47" s="77"/>
      <c r="B47" s="77"/>
      <c r="C47" s="77"/>
      <c r="D47" s="77"/>
      <c r="E47" s="77"/>
      <c r="F47" s="77"/>
      <c r="H47" s="77"/>
      <c r="I47" s="77"/>
      <c r="J47" s="77"/>
    </row>
    <row r="48" spans="1:10" ht="12.75">
      <c r="A48" s="77"/>
      <c r="B48" s="77"/>
      <c r="C48" s="77"/>
      <c r="D48" s="77"/>
      <c r="E48" s="77"/>
      <c r="F48" s="77"/>
      <c r="H48" s="77"/>
      <c r="I48" s="77"/>
      <c r="J48" s="77"/>
    </row>
    <row r="49" spans="1:10" ht="12.75">
      <c r="A49" s="77"/>
      <c r="B49" s="77"/>
      <c r="C49" s="77"/>
      <c r="D49" s="77"/>
      <c r="E49" s="77"/>
      <c r="F49" s="77"/>
      <c r="H49" s="77"/>
      <c r="I49" s="77"/>
      <c r="J49" s="77"/>
    </row>
    <row r="50" spans="1:10" ht="12.75">
      <c r="A50" s="77"/>
      <c r="B50" s="77"/>
      <c r="C50" s="77"/>
      <c r="D50" s="77"/>
      <c r="E50" s="77"/>
      <c r="F50" s="77"/>
      <c r="H50" s="77"/>
      <c r="I50" s="77"/>
      <c r="J50" s="77"/>
    </row>
    <row r="51" spans="1:10" ht="12.75">
      <c r="A51" s="77"/>
      <c r="B51" s="77"/>
      <c r="C51" s="77"/>
      <c r="D51" s="77"/>
      <c r="E51" s="77"/>
      <c r="F51" s="77"/>
      <c r="H51" s="77"/>
      <c r="I51" s="77"/>
      <c r="J51" s="77"/>
    </row>
    <row r="52" spans="1:10" ht="12.75">
      <c r="A52" s="77"/>
      <c r="B52" s="77"/>
      <c r="C52" s="77"/>
      <c r="D52" s="77"/>
      <c r="E52" s="77"/>
      <c r="F52" s="77"/>
      <c r="H52" s="77"/>
      <c r="I52" s="77"/>
      <c r="J52" s="77"/>
    </row>
    <row r="53" spans="1:10" ht="12.75">
      <c r="A53" s="77"/>
      <c r="B53" s="77"/>
      <c r="C53" s="77"/>
      <c r="D53" s="77"/>
      <c r="E53" s="77"/>
      <c r="F53" s="77"/>
      <c r="H53" s="77"/>
      <c r="I53" s="77"/>
      <c r="J53" s="77"/>
    </row>
    <row r="54" spans="1:10" ht="12.75">
      <c r="A54" s="77"/>
      <c r="B54" s="77"/>
      <c r="C54" s="77"/>
      <c r="D54" s="77"/>
      <c r="E54" s="77"/>
      <c r="F54" s="77"/>
      <c r="H54" s="77"/>
      <c r="I54" s="77"/>
      <c r="J54" s="77"/>
    </row>
    <row r="55" spans="1:10" ht="12.75">
      <c r="A55" s="77"/>
      <c r="B55" s="77"/>
      <c r="C55" s="77"/>
      <c r="D55" s="77"/>
      <c r="E55" s="77"/>
      <c r="F55" s="77"/>
      <c r="H55" s="77"/>
      <c r="I55" s="77"/>
      <c r="J55" s="77"/>
    </row>
    <row r="56" spans="1:10" ht="12.75">
      <c r="A56" s="77"/>
      <c r="B56" s="77"/>
      <c r="C56" s="77"/>
      <c r="D56" s="77"/>
      <c r="E56" s="77"/>
      <c r="F56" s="77"/>
      <c r="H56" s="77"/>
      <c r="I56" s="77"/>
      <c r="J56" s="77"/>
    </row>
    <row r="57" spans="1:10" ht="12.75">
      <c r="A57" s="77"/>
      <c r="B57" s="77"/>
      <c r="C57" s="77"/>
      <c r="D57" s="77"/>
      <c r="E57" s="77"/>
      <c r="F57" s="77"/>
      <c r="H57" s="77"/>
      <c r="I57" s="77"/>
      <c r="J57" s="77"/>
    </row>
    <row r="58" spans="1:10" ht="12.75">
      <c r="A58" s="77"/>
      <c r="B58" s="77"/>
      <c r="C58" s="77"/>
      <c r="D58" s="77"/>
      <c r="E58" s="77"/>
      <c r="F58" s="77"/>
      <c r="H58" s="77"/>
      <c r="I58" s="77"/>
      <c r="J58" s="77"/>
    </row>
    <row r="59" spans="1:10" ht="12.75">
      <c r="A59" s="77"/>
      <c r="B59" s="77"/>
      <c r="C59" s="77"/>
      <c r="D59" s="77"/>
      <c r="E59" s="77"/>
      <c r="F59" s="77"/>
      <c r="H59" s="77"/>
      <c r="I59" s="77"/>
      <c r="J59" s="77"/>
    </row>
    <row r="60" spans="1:10" ht="12.75">
      <c r="A60" s="77"/>
      <c r="B60" s="77"/>
      <c r="C60" s="77"/>
      <c r="D60" s="77"/>
      <c r="E60" s="77"/>
      <c r="F60" s="77"/>
      <c r="H60" s="77"/>
      <c r="I60" s="77"/>
      <c r="J60" s="77"/>
    </row>
    <row r="61" spans="1:10" ht="12.75">
      <c r="A61" s="77"/>
      <c r="B61" s="77"/>
      <c r="C61" s="77"/>
      <c r="D61" s="77"/>
      <c r="E61" s="77"/>
      <c r="F61" s="77"/>
      <c r="H61" s="77"/>
      <c r="I61" s="77"/>
      <c r="J61" s="77"/>
    </row>
    <row r="62" spans="1:10" ht="12.75">
      <c r="A62" s="77"/>
      <c r="B62" s="77"/>
      <c r="C62" s="77"/>
      <c r="D62" s="77"/>
      <c r="E62" s="77"/>
      <c r="F62" s="77"/>
      <c r="H62" s="77"/>
      <c r="I62" s="77"/>
      <c r="J62" s="77"/>
    </row>
    <row r="63" spans="1:10" ht="12.75">
      <c r="A63" s="77"/>
      <c r="B63" s="77"/>
      <c r="C63" s="77"/>
      <c r="D63" s="77"/>
      <c r="E63" s="77"/>
      <c r="F63" s="77"/>
      <c r="H63" s="77"/>
      <c r="I63" s="77"/>
      <c r="J63" s="77"/>
    </row>
    <row r="64" spans="1:10" ht="12.75">
      <c r="A64" s="77"/>
      <c r="B64" s="77"/>
      <c r="C64" s="77"/>
      <c r="D64" s="77"/>
      <c r="E64" s="77"/>
      <c r="F64" s="77"/>
      <c r="H64" s="77"/>
      <c r="I64" s="77"/>
      <c r="J64" s="77"/>
    </row>
    <row r="65" spans="1:10" ht="12.75">
      <c r="A65" s="77"/>
      <c r="B65" s="77"/>
      <c r="C65" s="77"/>
      <c r="D65" s="77"/>
      <c r="E65" s="77"/>
      <c r="F65" s="77"/>
      <c r="I65" s="77"/>
      <c r="J65" s="77"/>
    </row>
    <row r="66" spans="1:10" ht="12.75">
      <c r="A66" s="77"/>
      <c r="B66" s="77"/>
      <c r="C66" s="77"/>
      <c r="D66" s="77"/>
      <c r="E66" s="77"/>
      <c r="F66" s="77"/>
      <c r="H66" s="77"/>
      <c r="I66" s="77"/>
      <c r="J66" s="77"/>
    </row>
    <row r="67" spans="1:10" ht="12.75">
      <c r="A67" s="77"/>
      <c r="B67" s="77"/>
      <c r="C67" s="77"/>
      <c r="D67" s="77"/>
      <c r="E67" s="77"/>
      <c r="F67" s="77"/>
      <c r="H67" s="77"/>
      <c r="I67" s="77"/>
      <c r="J67" s="77"/>
    </row>
    <row r="68" spans="1:10" ht="12.75">
      <c r="A68" s="77"/>
      <c r="B68" s="77"/>
      <c r="C68" s="77"/>
      <c r="D68" s="77"/>
      <c r="E68" s="77"/>
      <c r="F68" s="77"/>
      <c r="H68" s="77"/>
      <c r="I68" s="77"/>
      <c r="J68" s="77"/>
    </row>
    <row r="69" spans="1:10" ht="12.75">
      <c r="A69" s="77"/>
      <c r="B69" s="77"/>
      <c r="C69" s="77"/>
      <c r="D69" s="77"/>
      <c r="E69" s="77"/>
      <c r="F69" s="77"/>
      <c r="H69" s="77"/>
      <c r="I69" s="77"/>
      <c r="J69" s="77"/>
    </row>
    <row r="70" spans="1:10" ht="12.75">
      <c r="A70" s="77"/>
      <c r="B70" s="77"/>
      <c r="C70" s="77"/>
      <c r="D70" s="77"/>
      <c r="E70" s="77"/>
      <c r="F70" s="77"/>
      <c r="H70" s="77"/>
      <c r="I70" s="77"/>
      <c r="J70" s="77"/>
    </row>
    <row r="71" spans="1:10" ht="12.75">
      <c r="A71" s="77"/>
      <c r="B71" s="77"/>
      <c r="C71" s="77"/>
      <c r="D71" s="77"/>
      <c r="E71" s="77"/>
      <c r="F71" s="77"/>
      <c r="H71" s="77"/>
      <c r="I71" s="77"/>
      <c r="J71" s="77"/>
    </row>
    <row r="72" spans="1:10" ht="12.75">
      <c r="A72" s="77"/>
      <c r="B72" s="77"/>
      <c r="C72" s="77"/>
      <c r="D72" s="77"/>
      <c r="E72" s="77"/>
      <c r="F72" s="77"/>
      <c r="H72" s="77"/>
      <c r="I72" s="77"/>
      <c r="J72" s="77"/>
    </row>
    <row r="73" spans="1:10" ht="12.75">
      <c r="A73" s="77"/>
      <c r="B73" s="77"/>
      <c r="C73" s="77"/>
      <c r="D73" s="77"/>
      <c r="E73" s="77"/>
      <c r="F73" s="77"/>
      <c r="H73" s="77"/>
      <c r="I73" s="77"/>
      <c r="J73" s="77"/>
    </row>
    <row r="74" spans="1:10" ht="12.75">
      <c r="A74" s="77"/>
      <c r="B74" s="77"/>
      <c r="C74" s="77"/>
      <c r="D74" s="77"/>
      <c r="E74" s="77"/>
      <c r="F74" s="77"/>
      <c r="G74" s="77"/>
      <c r="H74" s="77"/>
      <c r="I74" s="77"/>
      <c r="J74" s="77"/>
    </row>
    <row r="75" spans="1:10" ht="12.75">
      <c r="A75" s="77"/>
      <c r="B75" s="77"/>
      <c r="C75" s="77"/>
      <c r="D75" s="77"/>
      <c r="E75" s="77"/>
      <c r="F75" s="77"/>
      <c r="H75" s="77"/>
      <c r="I75" s="77"/>
      <c r="J75" s="77"/>
    </row>
    <row r="76" spans="1:10" ht="12.75">
      <c r="A76" s="77"/>
      <c r="B76" s="77"/>
      <c r="C76" s="77"/>
      <c r="D76" s="77"/>
      <c r="E76" s="77"/>
      <c r="F76" s="77"/>
      <c r="H76" s="77"/>
      <c r="I76" s="77"/>
      <c r="J76" s="77"/>
    </row>
    <row r="77" spans="1:10" ht="12.75">
      <c r="A77" s="77"/>
      <c r="B77" s="77"/>
      <c r="C77" s="77"/>
      <c r="D77" s="77"/>
      <c r="E77" s="77"/>
      <c r="F77" s="77"/>
      <c r="H77" s="77"/>
      <c r="I77" s="77"/>
      <c r="J77" s="77"/>
    </row>
    <row r="78" spans="1:10" ht="12.75">
      <c r="A78" s="77"/>
      <c r="B78" s="77"/>
      <c r="C78" s="77"/>
      <c r="D78" s="77"/>
      <c r="E78" s="77"/>
      <c r="F78" s="77"/>
      <c r="H78" s="77"/>
      <c r="I78" s="77"/>
      <c r="J78" s="77"/>
    </row>
    <row r="79" spans="1:10" ht="12.75">
      <c r="A79" s="77"/>
      <c r="B79" s="77"/>
      <c r="C79" s="77"/>
      <c r="D79" s="77"/>
      <c r="E79" s="77"/>
      <c r="F79" s="77"/>
      <c r="G79" s="77"/>
      <c r="H79" s="77"/>
      <c r="I79" s="77"/>
      <c r="J79" s="77"/>
    </row>
    <row r="80" spans="1:10" ht="12.75">
      <c r="A80" s="77"/>
      <c r="B80" s="77"/>
      <c r="C80" s="77"/>
      <c r="D80" s="77"/>
      <c r="E80" s="77"/>
      <c r="F80" s="77"/>
      <c r="H80" s="77"/>
      <c r="I80" s="77"/>
      <c r="J80" s="77"/>
    </row>
    <row r="81" spans="1:10" ht="12.75">
      <c r="A81" s="77"/>
      <c r="B81" s="77"/>
      <c r="C81" s="77"/>
      <c r="D81" s="77"/>
      <c r="E81" s="77"/>
      <c r="F81" s="77"/>
      <c r="H81" s="77"/>
      <c r="I81" s="77"/>
      <c r="J81" s="77"/>
    </row>
    <row r="82" spans="1:10" ht="12.75">
      <c r="A82" s="77"/>
      <c r="B82" s="77"/>
      <c r="C82" s="77"/>
      <c r="D82" s="77"/>
      <c r="E82" s="77"/>
      <c r="F82" s="77"/>
      <c r="H82" s="77"/>
      <c r="I82" s="77"/>
      <c r="J82" s="77"/>
    </row>
    <row r="83" spans="1:10" ht="12.75">
      <c r="A83" s="77"/>
      <c r="B83" s="77"/>
      <c r="C83" s="77"/>
      <c r="D83" s="77"/>
      <c r="E83" s="77"/>
      <c r="F83" s="77"/>
      <c r="H83" s="77"/>
      <c r="I83" s="77"/>
      <c r="J83" s="77"/>
    </row>
    <row r="84" spans="1:10" ht="12.75">
      <c r="A84" s="77"/>
      <c r="B84" s="77"/>
      <c r="C84" s="77"/>
      <c r="D84" s="77"/>
      <c r="E84" s="77"/>
      <c r="F84" s="77"/>
      <c r="H84" s="77"/>
      <c r="I84" s="77"/>
      <c r="J84" s="77"/>
    </row>
    <row r="85" spans="1:10" ht="12.75">
      <c r="A85" s="77"/>
      <c r="B85" s="77"/>
      <c r="C85" s="77"/>
      <c r="D85" s="77"/>
      <c r="E85" s="77"/>
      <c r="F85" s="77"/>
      <c r="H85" s="77"/>
      <c r="I85" s="77"/>
      <c r="J85" s="77"/>
    </row>
    <row r="86" spans="1:10" ht="12.75">
      <c r="A86" s="77"/>
      <c r="B86" s="77"/>
      <c r="C86" s="77"/>
      <c r="D86" s="77"/>
      <c r="E86" s="77"/>
      <c r="F86" s="77"/>
      <c r="H86" s="77"/>
      <c r="I86" s="77"/>
      <c r="J86" s="77"/>
    </row>
    <row r="87" spans="1:10" ht="12.75">
      <c r="A87" s="77"/>
      <c r="B87" s="77"/>
      <c r="C87" s="77"/>
      <c r="D87" s="77"/>
      <c r="E87" s="77"/>
      <c r="F87" s="77"/>
      <c r="H87" s="77"/>
      <c r="I87" s="77"/>
      <c r="J87" s="77"/>
    </row>
    <row r="88" spans="1:10" ht="12.75">
      <c r="A88" s="77"/>
      <c r="B88" s="77"/>
      <c r="C88" s="77"/>
      <c r="D88" s="77"/>
      <c r="E88" s="77"/>
      <c r="F88" s="77"/>
      <c r="H88" s="77"/>
      <c r="I88" s="77"/>
      <c r="J88" s="77"/>
    </row>
    <row r="89" spans="1:10" ht="12.75">
      <c r="A89" s="77"/>
      <c r="B89" s="77"/>
      <c r="C89" s="77"/>
      <c r="D89" s="77"/>
      <c r="E89" s="77"/>
      <c r="F89" s="77"/>
      <c r="H89" s="77"/>
      <c r="I89" s="77"/>
      <c r="J89" s="77"/>
    </row>
    <row r="90" spans="1:10" ht="12.75">
      <c r="A90" s="77"/>
      <c r="B90" s="77"/>
      <c r="C90" s="77"/>
      <c r="D90" s="77"/>
      <c r="E90" s="77"/>
      <c r="F90" s="77"/>
      <c r="H90" s="77"/>
      <c r="I90" s="77"/>
      <c r="J90" s="77"/>
    </row>
    <row r="91" spans="1:10" ht="12.75">
      <c r="A91" s="77"/>
      <c r="B91" s="77"/>
      <c r="C91" s="77"/>
      <c r="D91" s="77"/>
      <c r="E91" s="77"/>
      <c r="F91" s="77"/>
      <c r="H91" s="77"/>
      <c r="I91" s="77"/>
      <c r="J91" s="77"/>
    </row>
    <row r="92" spans="1:10" ht="12.75">
      <c r="A92" s="77"/>
      <c r="B92" s="77"/>
      <c r="C92" s="77"/>
      <c r="D92" s="77"/>
      <c r="E92" s="77"/>
      <c r="F92" s="77"/>
      <c r="H92" s="77"/>
      <c r="I92" s="77"/>
      <c r="J92" s="77"/>
    </row>
    <row r="93" spans="1:10" ht="12.75">
      <c r="A93" s="77"/>
      <c r="B93" s="77"/>
      <c r="C93" s="77"/>
      <c r="D93" s="77"/>
      <c r="E93" s="77"/>
      <c r="F93" s="77"/>
      <c r="G93" s="77"/>
      <c r="H93" s="77"/>
      <c r="I93" s="77"/>
      <c r="J93" s="77"/>
    </row>
    <row r="94" spans="1:10" ht="12.75">
      <c r="A94" s="77"/>
      <c r="B94" s="77"/>
      <c r="C94" s="77"/>
      <c r="D94" s="77"/>
      <c r="E94" s="77"/>
      <c r="F94" s="77"/>
      <c r="H94" s="77"/>
      <c r="I94" s="77"/>
      <c r="J94" s="77"/>
    </row>
    <row r="95" spans="1:10" ht="12.75">
      <c r="A95" s="77"/>
      <c r="B95" s="77"/>
      <c r="C95" s="77"/>
      <c r="D95" s="77"/>
      <c r="E95" s="77"/>
      <c r="F95" s="77"/>
      <c r="G95" s="77"/>
      <c r="H95" s="77"/>
      <c r="I95" s="77"/>
      <c r="J95" s="77"/>
    </row>
    <row r="96" spans="1:10" ht="12.75">
      <c r="A96" s="77"/>
      <c r="B96" s="77"/>
      <c r="C96" s="77"/>
      <c r="D96" s="77"/>
      <c r="E96" s="77"/>
      <c r="F96" s="77"/>
      <c r="H96" s="77"/>
      <c r="I96" s="77"/>
      <c r="J96" s="77"/>
    </row>
    <row r="97" spans="1:10" ht="12.75">
      <c r="A97" s="77"/>
      <c r="B97" s="77"/>
      <c r="C97" s="77"/>
      <c r="D97" s="77"/>
      <c r="E97" s="77"/>
      <c r="F97" s="77"/>
      <c r="H97" s="77"/>
      <c r="I97" s="77"/>
      <c r="J97" s="77"/>
    </row>
    <row r="98" spans="1:10" ht="12.75">
      <c r="A98" s="77"/>
      <c r="B98" s="77"/>
      <c r="C98" s="77"/>
      <c r="D98" s="77"/>
      <c r="E98" s="77"/>
      <c r="F98" s="77"/>
      <c r="H98" s="77"/>
      <c r="I98" s="77"/>
      <c r="J98" s="77"/>
    </row>
    <row r="99" spans="1:10" ht="12.75">
      <c r="A99" s="77"/>
      <c r="B99" s="77"/>
      <c r="C99" s="77"/>
      <c r="D99" s="77"/>
      <c r="E99" s="77"/>
      <c r="F99" s="77"/>
      <c r="H99" s="77"/>
      <c r="I99" s="77"/>
      <c r="J99" s="77"/>
    </row>
    <row r="100" spans="1:10" ht="12.75">
      <c r="A100" s="77"/>
      <c r="B100" s="77"/>
      <c r="C100" s="77"/>
      <c r="D100" s="77"/>
      <c r="E100" s="77"/>
      <c r="F100" s="77"/>
      <c r="H100" s="77"/>
      <c r="I100" s="77"/>
      <c r="J100" s="77"/>
    </row>
    <row r="101" spans="1:10" ht="12.75">
      <c r="A101" s="77"/>
      <c r="B101" s="77"/>
      <c r="C101" s="77"/>
      <c r="D101" s="77"/>
      <c r="E101" s="77"/>
      <c r="F101" s="77"/>
      <c r="H101" s="77"/>
      <c r="I101" s="77"/>
      <c r="J101" s="77"/>
    </row>
    <row r="102" spans="1:10" ht="12.75">
      <c r="A102" s="77"/>
      <c r="B102" s="77"/>
      <c r="C102" s="77"/>
      <c r="D102" s="77"/>
      <c r="E102" s="77"/>
      <c r="F102" s="77"/>
      <c r="H102" s="77"/>
      <c r="I102" s="77"/>
      <c r="J102" s="77"/>
    </row>
    <row r="103" spans="1:10" ht="12.75">
      <c r="A103" s="77"/>
      <c r="B103" s="77"/>
      <c r="C103" s="77"/>
      <c r="D103" s="77"/>
      <c r="E103" s="77"/>
      <c r="F103" s="77"/>
      <c r="H103" s="77"/>
      <c r="I103" s="77"/>
      <c r="J103" s="77"/>
    </row>
    <row r="104" spans="1:10" ht="12.75">
      <c r="A104" s="77"/>
      <c r="B104" s="77"/>
      <c r="C104" s="77"/>
      <c r="D104" s="77"/>
      <c r="E104" s="77"/>
      <c r="F104" s="77"/>
      <c r="H104" s="77"/>
      <c r="I104" s="77"/>
      <c r="J104" s="77"/>
    </row>
    <row r="105" spans="1:10" ht="12.75">
      <c r="A105" s="77"/>
      <c r="B105" s="77"/>
      <c r="C105" s="77"/>
      <c r="D105" s="77"/>
      <c r="E105" s="77"/>
      <c r="F105" s="77"/>
      <c r="H105" s="77"/>
      <c r="I105" s="77"/>
      <c r="J105" s="77"/>
    </row>
    <row r="106" spans="1:10" ht="12.75">
      <c r="A106" s="77"/>
      <c r="B106" s="77"/>
      <c r="C106" s="77"/>
      <c r="D106" s="77"/>
      <c r="E106" s="77"/>
      <c r="F106" s="77"/>
      <c r="H106" s="77"/>
      <c r="I106" s="77"/>
      <c r="J106" s="77"/>
    </row>
    <row r="107" spans="1:10" ht="12.75">
      <c r="A107" s="77"/>
      <c r="B107" s="77"/>
      <c r="C107" s="77"/>
      <c r="D107" s="77"/>
      <c r="E107" s="77"/>
      <c r="F107" s="77"/>
      <c r="H107" s="77"/>
      <c r="I107" s="77"/>
      <c r="J107" s="77"/>
    </row>
    <row r="108" spans="1:10" ht="12.75">
      <c r="A108" s="77"/>
      <c r="B108" s="77"/>
      <c r="C108" s="77"/>
      <c r="D108" s="77"/>
      <c r="E108" s="77"/>
      <c r="F108" s="77"/>
      <c r="G108" s="77"/>
      <c r="H108" s="77"/>
      <c r="I108" s="77"/>
      <c r="J108" s="77"/>
    </row>
    <row r="109" spans="1:10" ht="12.75">
      <c r="A109" s="77"/>
      <c r="B109" s="77"/>
      <c r="C109" s="77"/>
      <c r="D109" s="77"/>
      <c r="E109" s="77"/>
      <c r="F109" s="77"/>
      <c r="H109" s="77"/>
      <c r="I109" s="77"/>
      <c r="J109" s="77"/>
    </row>
    <row r="110" spans="1:10" ht="12.75">
      <c r="A110" s="77"/>
      <c r="B110" s="77"/>
      <c r="C110" s="77"/>
      <c r="D110" s="77"/>
      <c r="E110" s="77"/>
      <c r="F110" s="77"/>
      <c r="H110" s="77"/>
      <c r="I110" s="77"/>
      <c r="J110" s="77"/>
    </row>
    <row r="111" spans="1:10" ht="12.75">
      <c r="A111" s="77"/>
      <c r="B111" s="77"/>
      <c r="C111" s="77"/>
      <c r="D111" s="77"/>
      <c r="E111" s="77"/>
      <c r="F111" s="77"/>
      <c r="H111" s="77"/>
      <c r="I111" s="77"/>
      <c r="J111" s="77"/>
    </row>
    <row r="112" spans="1:10" ht="12.75">
      <c r="A112" s="77"/>
      <c r="B112" s="77"/>
      <c r="C112" s="77"/>
      <c r="D112" s="77"/>
      <c r="E112" s="77"/>
      <c r="F112" s="77"/>
      <c r="H112" s="77"/>
      <c r="I112" s="77"/>
      <c r="J112" s="77"/>
    </row>
    <row r="113" spans="1:10" ht="12.75">
      <c r="A113" s="77"/>
      <c r="B113" s="77"/>
      <c r="C113" s="77"/>
      <c r="D113" s="77"/>
      <c r="E113" s="77"/>
      <c r="F113" s="77"/>
      <c r="H113" s="77"/>
      <c r="I113" s="77"/>
      <c r="J113" s="77"/>
    </row>
    <row r="114" spans="1:10" ht="12.75">
      <c r="A114" s="77"/>
      <c r="B114" s="77"/>
      <c r="C114" s="77"/>
      <c r="D114" s="77"/>
      <c r="E114" s="77"/>
      <c r="F114" s="77"/>
      <c r="H114" s="77"/>
      <c r="I114" s="77"/>
      <c r="J114" s="77"/>
    </row>
    <row r="115" spans="1:10" ht="12.75">
      <c r="A115" s="77"/>
      <c r="B115" s="77"/>
      <c r="C115" s="77"/>
      <c r="D115" s="77"/>
      <c r="E115" s="77"/>
      <c r="F115" s="77"/>
      <c r="H115" s="77"/>
      <c r="I115" s="77"/>
      <c r="J115" s="77"/>
    </row>
    <row r="116" spans="1:10" ht="12.75">
      <c r="A116" s="77"/>
      <c r="B116" s="77"/>
      <c r="C116" s="77"/>
      <c r="D116" s="77"/>
      <c r="E116" s="77"/>
      <c r="F116" s="77"/>
      <c r="G116" s="77"/>
      <c r="H116" s="77"/>
      <c r="I116" s="77"/>
      <c r="J116" s="77"/>
    </row>
    <row r="117" spans="1:10" ht="12.75">
      <c r="A117" s="77"/>
      <c r="B117" s="77"/>
      <c r="C117" s="77"/>
      <c r="D117" s="77"/>
      <c r="E117" s="77"/>
      <c r="F117" s="77"/>
      <c r="H117" s="77"/>
      <c r="I117" s="77"/>
      <c r="J117" s="77"/>
    </row>
    <row r="118" spans="1:10" ht="12.75">
      <c r="A118" s="77"/>
      <c r="B118" s="77"/>
      <c r="C118" s="77"/>
      <c r="D118" s="77"/>
      <c r="E118" s="77"/>
      <c r="F118" s="77"/>
      <c r="H118" s="77"/>
      <c r="I118" s="77"/>
      <c r="J118" s="77"/>
    </row>
    <row r="119" spans="1:10" ht="12.75">
      <c r="A119" s="77"/>
      <c r="B119" s="77"/>
      <c r="C119" s="77"/>
      <c r="D119" s="77"/>
      <c r="E119" s="77"/>
      <c r="F119" s="77"/>
      <c r="H119" s="77"/>
      <c r="I119" s="77"/>
      <c r="J119" s="77"/>
    </row>
    <row r="120" spans="1:10" ht="12.75">
      <c r="A120" s="77"/>
      <c r="B120" s="77"/>
      <c r="C120" s="77"/>
      <c r="D120" s="77"/>
      <c r="E120" s="77"/>
      <c r="F120" s="77"/>
      <c r="G120" s="77"/>
      <c r="H120" s="77"/>
      <c r="I120" s="77"/>
      <c r="J120" s="77"/>
    </row>
    <row r="121" spans="1:10" ht="12.75">
      <c r="A121" s="77"/>
      <c r="B121" s="77"/>
      <c r="C121" s="77"/>
      <c r="D121" s="77"/>
      <c r="E121" s="77"/>
      <c r="F121" s="77"/>
      <c r="G121" s="77"/>
      <c r="H121" s="77"/>
      <c r="I121" s="77"/>
      <c r="J121" s="77"/>
    </row>
    <row r="122" spans="1:10" ht="12.75">
      <c r="A122" s="77"/>
      <c r="B122" s="77"/>
      <c r="C122" s="77"/>
      <c r="D122" s="77"/>
      <c r="E122" s="77"/>
      <c r="F122" s="77"/>
      <c r="H122" s="77"/>
      <c r="I122" s="77"/>
      <c r="J122" s="77"/>
    </row>
    <row r="123" spans="1:10" ht="12.75">
      <c r="A123" s="77"/>
      <c r="B123" s="77"/>
      <c r="C123" s="77"/>
      <c r="D123" s="77"/>
      <c r="E123" s="77"/>
      <c r="F123" s="77"/>
      <c r="H123" s="77"/>
      <c r="I123" s="77"/>
      <c r="J123" s="77"/>
    </row>
    <row r="124" spans="1:10" ht="12.75">
      <c r="A124" s="77"/>
      <c r="B124" s="77"/>
      <c r="C124" s="77"/>
      <c r="D124" s="77"/>
      <c r="E124" s="77"/>
      <c r="F124" s="77"/>
      <c r="H124" s="77"/>
      <c r="I124" s="77"/>
      <c r="J124" s="77"/>
    </row>
    <row r="125" spans="1:10" ht="12.75">
      <c r="A125" s="77"/>
      <c r="B125" s="77"/>
      <c r="C125" s="77"/>
      <c r="D125" s="77"/>
      <c r="E125" s="77"/>
      <c r="F125" s="77"/>
      <c r="H125" s="77"/>
      <c r="I125" s="77"/>
      <c r="J125" s="77"/>
    </row>
    <row r="126" spans="1:10" ht="12.75">
      <c r="A126" s="77"/>
      <c r="B126" s="77"/>
      <c r="C126" s="77"/>
      <c r="D126" s="77"/>
      <c r="E126" s="77"/>
      <c r="F126" s="77"/>
      <c r="H126" s="77"/>
      <c r="I126" s="77"/>
      <c r="J126" s="77"/>
    </row>
    <row r="127" spans="1:10" ht="12.75">
      <c r="A127" s="77"/>
      <c r="B127" s="77"/>
      <c r="C127" s="77"/>
      <c r="D127" s="77"/>
      <c r="E127" s="77"/>
      <c r="F127" s="77"/>
      <c r="H127" s="77"/>
      <c r="I127" s="77"/>
      <c r="J127" s="77"/>
    </row>
    <row r="128" spans="1:10" ht="12.75">
      <c r="A128" s="77"/>
      <c r="B128" s="77"/>
      <c r="C128" s="77"/>
      <c r="D128" s="77"/>
      <c r="E128" s="77"/>
      <c r="F128" s="77"/>
      <c r="H128" s="77"/>
      <c r="I128" s="77"/>
      <c r="J128" s="77"/>
    </row>
    <row r="129" spans="1:10" ht="12.75">
      <c r="A129" s="77"/>
      <c r="B129" s="77"/>
      <c r="C129" s="77"/>
      <c r="D129" s="77"/>
      <c r="E129" s="77"/>
      <c r="F129" s="77"/>
      <c r="H129" s="77"/>
      <c r="I129" s="77"/>
      <c r="J129" s="77"/>
    </row>
    <row r="130" spans="1:10" ht="12.75">
      <c r="A130" s="77"/>
      <c r="B130" s="77"/>
      <c r="C130" s="77"/>
      <c r="D130" s="77"/>
      <c r="E130" s="77"/>
      <c r="F130" s="77"/>
      <c r="H130" s="77"/>
      <c r="I130" s="77"/>
      <c r="J130" s="77"/>
    </row>
    <row r="131" spans="1:10" ht="12.75">
      <c r="A131" s="77"/>
      <c r="B131" s="77"/>
      <c r="C131" s="77"/>
      <c r="D131" s="77"/>
      <c r="E131" s="77"/>
      <c r="F131" s="77"/>
      <c r="H131" s="77"/>
      <c r="I131" s="77"/>
      <c r="J131" s="77"/>
    </row>
    <row r="132" spans="1:10" ht="12.75">
      <c r="A132" s="77"/>
      <c r="B132" s="77"/>
      <c r="C132" s="77"/>
      <c r="D132" s="77"/>
      <c r="E132" s="77"/>
      <c r="F132" s="77"/>
      <c r="H132" s="77"/>
      <c r="I132" s="77"/>
      <c r="J132" s="77"/>
    </row>
    <row r="133" spans="1:10" ht="12.75">
      <c r="A133" s="77"/>
      <c r="B133" s="77"/>
      <c r="C133" s="77"/>
      <c r="D133" s="77"/>
      <c r="E133" s="77"/>
      <c r="F133" s="77"/>
      <c r="H133" s="77"/>
      <c r="I133" s="77"/>
      <c r="J133" s="77"/>
    </row>
    <row r="134" spans="1:10" ht="12.75">
      <c r="A134" s="77"/>
      <c r="B134" s="77"/>
      <c r="C134" s="77"/>
      <c r="D134" s="77"/>
      <c r="E134" s="77"/>
      <c r="F134" s="77"/>
      <c r="H134" s="77"/>
      <c r="I134" s="77"/>
      <c r="J134" s="77"/>
    </row>
    <row r="135" spans="1:10" ht="12.75">
      <c r="A135" s="77"/>
      <c r="B135" s="77"/>
      <c r="C135" s="77"/>
      <c r="D135" s="77"/>
      <c r="E135" s="77"/>
      <c r="F135" s="77"/>
      <c r="H135" s="77"/>
      <c r="I135" s="77"/>
      <c r="J135" s="77"/>
    </row>
    <row r="136" spans="1:10" ht="12.75">
      <c r="A136" s="77"/>
      <c r="B136" s="77"/>
      <c r="C136" s="77"/>
      <c r="D136" s="77"/>
      <c r="E136" s="77"/>
      <c r="F136" s="77"/>
      <c r="H136" s="77"/>
      <c r="I136" s="77"/>
      <c r="J136" s="77"/>
    </row>
    <row r="137" spans="1:10" ht="12.75">
      <c r="A137" s="77"/>
      <c r="B137" s="77"/>
      <c r="C137" s="77"/>
      <c r="D137" s="77"/>
      <c r="E137" s="77"/>
      <c r="F137" s="77"/>
      <c r="H137" s="77"/>
      <c r="I137" s="77"/>
      <c r="J137" s="77"/>
    </row>
    <row r="138" spans="1:10" ht="12.75">
      <c r="A138" s="77"/>
      <c r="B138" s="77"/>
      <c r="C138" s="77"/>
      <c r="D138" s="77"/>
      <c r="E138" s="77"/>
      <c r="F138" s="77"/>
      <c r="H138" s="77"/>
      <c r="I138" s="77"/>
      <c r="J138" s="77"/>
    </row>
    <row r="139" spans="1:10" ht="12.75">
      <c r="A139" s="77"/>
      <c r="B139" s="77"/>
      <c r="C139" s="77"/>
      <c r="D139" s="77"/>
      <c r="E139" s="77"/>
      <c r="F139" s="77"/>
      <c r="H139" s="77"/>
      <c r="I139" s="77"/>
      <c r="J139" s="77"/>
    </row>
    <row r="140" spans="1:10" ht="12.75">
      <c r="A140" s="77"/>
      <c r="B140" s="77"/>
      <c r="C140" s="77"/>
      <c r="D140" s="77"/>
      <c r="E140" s="77"/>
      <c r="F140" s="77"/>
      <c r="H140" s="77"/>
      <c r="I140" s="77"/>
      <c r="J140" s="77"/>
    </row>
    <row r="141" spans="1:10" ht="12.75">
      <c r="A141" s="77"/>
      <c r="B141" s="77"/>
      <c r="C141" s="77"/>
      <c r="D141" s="77"/>
      <c r="E141" s="77"/>
      <c r="F141" s="77"/>
      <c r="H141" s="77"/>
      <c r="I141" s="77"/>
      <c r="J141" s="77"/>
    </row>
    <row r="142" spans="1:10" ht="12.75">
      <c r="A142" s="77"/>
      <c r="B142" s="77"/>
      <c r="C142" s="77"/>
      <c r="D142" s="77"/>
      <c r="E142" s="77"/>
      <c r="F142" s="77"/>
      <c r="H142" s="77"/>
      <c r="I142" s="77"/>
      <c r="J142" s="77"/>
    </row>
    <row r="143" spans="1:10" ht="12.75">
      <c r="A143" s="77"/>
      <c r="B143" s="77"/>
      <c r="C143" s="77"/>
      <c r="D143" s="77"/>
      <c r="E143" s="77"/>
      <c r="F143" s="77"/>
      <c r="H143" s="77"/>
      <c r="I143" s="77"/>
      <c r="J143" s="77"/>
    </row>
    <row r="144" spans="1:10" ht="12.75">
      <c r="A144" s="77"/>
      <c r="B144" s="77"/>
      <c r="C144" s="77"/>
      <c r="D144" s="77"/>
      <c r="E144" s="77"/>
      <c r="F144" s="77"/>
      <c r="H144" s="77"/>
      <c r="I144" s="77"/>
      <c r="J144" s="77"/>
    </row>
    <row r="145" spans="1:10" ht="12.75">
      <c r="A145" s="77"/>
      <c r="B145" s="77"/>
      <c r="C145" s="77"/>
      <c r="D145" s="77"/>
      <c r="E145" s="77"/>
      <c r="F145" s="77"/>
      <c r="H145" s="77"/>
      <c r="I145" s="77"/>
      <c r="J145" s="77"/>
    </row>
    <row r="146" spans="1:10" ht="12.75">
      <c r="A146" s="77"/>
      <c r="B146" s="77"/>
      <c r="C146" s="77"/>
      <c r="D146" s="77"/>
      <c r="E146" s="77"/>
      <c r="F146" s="77"/>
      <c r="H146" s="77"/>
      <c r="I146" s="77"/>
      <c r="J146" s="77"/>
    </row>
    <row r="147" spans="1:10" ht="12.75">
      <c r="A147" s="77"/>
      <c r="B147" s="77"/>
      <c r="C147" s="77"/>
      <c r="D147" s="77"/>
      <c r="E147" s="77"/>
      <c r="F147" s="77"/>
      <c r="H147" s="77"/>
      <c r="I147" s="77"/>
      <c r="J147" s="77"/>
    </row>
    <row r="148" spans="1:10" ht="12.75">
      <c r="A148" s="77"/>
      <c r="B148" s="77"/>
      <c r="C148" s="77"/>
      <c r="D148" s="77"/>
      <c r="E148" s="77"/>
      <c r="F148" s="77"/>
      <c r="H148" s="77"/>
      <c r="I148" s="77"/>
      <c r="J148" s="77"/>
    </row>
    <row r="149" spans="1:10" ht="12.75">
      <c r="A149" s="77"/>
      <c r="B149" s="77"/>
      <c r="C149" s="77"/>
      <c r="D149" s="77"/>
      <c r="E149" s="77"/>
      <c r="F149" s="77"/>
      <c r="H149" s="77"/>
      <c r="I149" s="77"/>
      <c r="J149" s="77"/>
    </row>
    <row r="150" spans="1:10" ht="12.75">
      <c r="A150" s="77"/>
      <c r="B150" s="77"/>
      <c r="C150" s="77"/>
      <c r="D150" s="77"/>
      <c r="E150" s="77"/>
      <c r="F150" s="77"/>
      <c r="H150" s="77"/>
      <c r="I150" s="77"/>
      <c r="J150" s="77"/>
    </row>
    <row r="151" spans="1:10" ht="12.75">
      <c r="A151" s="77"/>
      <c r="B151" s="77"/>
      <c r="C151" s="77"/>
      <c r="D151" s="77"/>
      <c r="E151" s="77"/>
      <c r="F151" s="77"/>
      <c r="H151" s="77"/>
      <c r="I151" s="77"/>
      <c r="J151" s="77"/>
    </row>
    <row r="152" spans="1:10" ht="12.75">
      <c r="A152" s="77"/>
      <c r="B152" s="77"/>
      <c r="C152" s="77"/>
      <c r="D152" s="77"/>
      <c r="E152" s="77"/>
      <c r="F152" s="77"/>
      <c r="H152" s="77"/>
      <c r="I152" s="77"/>
      <c r="J152" s="77"/>
    </row>
    <row r="153" spans="1:10" ht="12.75">
      <c r="A153" s="77"/>
      <c r="B153" s="77"/>
      <c r="C153" s="77"/>
      <c r="D153" s="77"/>
      <c r="E153" s="77"/>
      <c r="F153" s="77"/>
      <c r="G153" s="77"/>
      <c r="H153" s="77"/>
      <c r="I153" s="77"/>
      <c r="J153" s="77"/>
    </row>
    <row r="154" spans="1:10" ht="12.75">
      <c r="A154" s="77"/>
      <c r="B154" s="77"/>
      <c r="C154" s="77"/>
      <c r="D154" s="77"/>
      <c r="E154" s="77"/>
      <c r="F154" s="77"/>
      <c r="H154" s="77"/>
      <c r="I154" s="77"/>
      <c r="J154" s="77"/>
    </row>
    <row r="155" spans="1:10" ht="12.75">
      <c r="A155" s="77"/>
      <c r="B155" s="77"/>
      <c r="C155" s="77"/>
      <c r="D155" s="77"/>
      <c r="E155" s="77"/>
      <c r="F155" s="77"/>
      <c r="H155" s="77"/>
      <c r="I155" s="77"/>
      <c r="J155" s="77"/>
    </row>
    <row r="156" spans="1:10" ht="12.75">
      <c r="A156" s="77"/>
      <c r="B156" s="77"/>
      <c r="C156" s="77"/>
      <c r="D156" s="77"/>
      <c r="E156" s="77"/>
      <c r="F156" s="77"/>
      <c r="H156" s="77"/>
      <c r="I156" s="77"/>
      <c r="J156" s="77"/>
    </row>
    <row r="157" spans="1:10" ht="12.75">
      <c r="A157" s="77"/>
      <c r="B157" s="77"/>
      <c r="C157" s="77"/>
      <c r="D157" s="77"/>
      <c r="E157" s="77"/>
      <c r="F157" s="77"/>
      <c r="H157" s="77"/>
      <c r="I157" s="77"/>
      <c r="J157" s="77"/>
    </row>
    <row r="158" spans="1:10" ht="12.75">
      <c r="A158" s="77"/>
      <c r="B158" s="77"/>
      <c r="C158" s="77"/>
      <c r="D158" s="77"/>
      <c r="E158" s="77"/>
      <c r="F158" s="77"/>
      <c r="H158" s="77"/>
      <c r="I158" s="77"/>
      <c r="J158" s="77"/>
    </row>
    <row r="159" spans="1:10" ht="12.75">
      <c r="A159" s="77"/>
      <c r="B159" s="77"/>
      <c r="C159" s="77"/>
      <c r="D159" s="77"/>
      <c r="E159" s="77"/>
      <c r="F159" s="77"/>
      <c r="H159" s="77"/>
      <c r="I159" s="77"/>
      <c r="J159" s="77"/>
    </row>
    <row r="160" spans="1:10" ht="12.75">
      <c r="A160" s="77"/>
      <c r="B160" s="77"/>
      <c r="C160" s="77"/>
      <c r="D160" s="77"/>
      <c r="E160" s="77"/>
      <c r="F160" s="77"/>
      <c r="H160" s="77"/>
      <c r="I160" s="77"/>
      <c r="J160" s="77"/>
    </row>
    <row r="161" spans="1:10" ht="12.75">
      <c r="A161" s="77"/>
      <c r="B161" s="77"/>
      <c r="C161" s="77"/>
      <c r="D161" s="77"/>
      <c r="E161" s="77"/>
      <c r="F161" s="77"/>
      <c r="H161" s="77"/>
      <c r="I161" s="77"/>
      <c r="J161" s="77"/>
    </row>
    <row r="162" spans="1:10" ht="12.75">
      <c r="A162" s="77"/>
      <c r="B162" s="77"/>
      <c r="C162" s="77"/>
      <c r="D162" s="77"/>
      <c r="E162" s="77"/>
      <c r="F162" s="77"/>
      <c r="H162" s="77"/>
      <c r="I162" s="77"/>
      <c r="J162" s="77"/>
    </row>
    <row r="163" spans="1:10" ht="12.75">
      <c r="A163" s="77"/>
      <c r="B163" s="77"/>
      <c r="C163" s="77"/>
      <c r="D163" s="77"/>
      <c r="E163" s="77"/>
      <c r="F163" s="77"/>
      <c r="H163" s="77"/>
      <c r="I163" s="77"/>
      <c r="J163" s="77"/>
    </row>
    <row r="164" spans="1:10" ht="12.75">
      <c r="A164" s="77"/>
      <c r="B164" s="77"/>
      <c r="C164" s="77"/>
      <c r="D164" s="77"/>
      <c r="E164" s="77"/>
      <c r="F164" s="77"/>
      <c r="H164" s="77"/>
      <c r="J164" s="77"/>
    </row>
    <row r="165" spans="1:10" ht="12.75">
      <c r="A165" s="77"/>
      <c r="B165" s="77"/>
      <c r="C165" s="77"/>
      <c r="D165" s="77"/>
      <c r="E165" s="77"/>
      <c r="F165" s="77"/>
      <c r="G165" s="77"/>
      <c r="H165" s="77"/>
      <c r="I165" s="77"/>
      <c r="J165" s="77"/>
    </row>
    <row r="166" spans="1:10" ht="12.75">
      <c r="A166" s="77"/>
      <c r="B166" s="77"/>
      <c r="C166" s="77"/>
      <c r="D166" s="77"/>
      <c r="E166" s="77"/>
      <c r="F166" s="77"/>
      <c r="G166" s="77"/>
      <c r="H166" s="77"/>
      <c r="I166" s="77"/>
      <c r="J166" s="77"/>
    </row>
    <row r="167" spans="1:10" ht="12.75">
      <c r="A167" s="77"/>
      <c r="B167" s="77"/>
      <c r="C167" s="77"/>
      <c r="D167" s="77"/>
      <c r="E167" s="77"/>
      <c r="F167" s="77"/>
      <c r="H167" s="77"/>
      <c r="I167" s="77"/>
      <c r="J167" s="77"/>
    </row>
    <row r="168" spans="1:10" ht="12.75">
      <c r="A168" s="77"/>
      <c r="B168" s="77"/>
      <c r="C168" s="77"/>
      <c r="D168" s="77"/>
      <c r="E168" s="77"/>
      <c r="F168" s="77"/>
      <c r="H168" s="77"/>
      <c r="I168" s="77"/>
      <c r="J168" s="77"/>
    </row>
    <row r="169" spans="1:10" ht="12.75">
      <c r="A169" s="77"/>
      <c r="B169" s="77"/>
      <c r="C169" s="77"/>
      <c r="D169" s="77"/>
      <c r="E169" s="77"/>
      <c r="F169" s="77"/>
      <c r="H169" s="77"/>
      <c r="I169" s="77"/>
      <c r="J169" s="77"/>
    </row>
    <row r="170" spans="1:10" ht="12.75">
      <c r="A170" s="77"/>
      <c r="B170" s="77"/>
      <c r="C170" s="77"/>
      <c r="D170" s="77"/>
      <c r="E170" s="77"/>
      <c r="F170" s="77"/>
      <c r="H170" s="77"/>
      <c r="I170" s="77"/>
      <c r="J170" s="77"/>
    </row>
    <row r="171" spans="1:10" ht="12.75">
      <c r="A171" s="77"/>
      <c r="B171" s="77"/>
      <c r="C171" s="77"/>
      <c r="D171" s="77"/>
      <c r="E171" s="77"/>
      <c r="F171" s="77"/>
      <c r="H171" s="77"/>
      <c r="I171" s="77"/>
      <c r="J171" s="77"/>
    </row>
    <row r="172" spans="1:10" ht="12.75">
      <c r="A172" s="77"/>
      <c r="B172" s="77"/>
      <c r="C172" s="77"/>
      <c r="D172" s="77"/>
      <c r="E172" s="77"/>
      <c r="F172" s="77"/>
      <c r="H172" s="77"/>
      <c r="I172" s="77"/>
      <c r="J172" s="77"/>
    </row>
    <row r="173" spans="1:10" ht="12.75">
      <c r="A173" s="77"/>
      <c r="B173" s="77"/>
      <c r="C173" s="77"/>
      <c r="D173" s="77"/>
      <c r="E173" s="77"/>
      <c r="F173" s="77"/>
      <c r="H173" s="77"/>
      <c r="I173" s="77"/>
      <c r="J173" s="77"/>
    </row>
    <row r="174" spans="1:10" ht="12.75">
      <c r="A174" s="77"/>
      <c r="B174" s="77"/>
      <c r="C174" s="77"/>
      <c r="D174" s="77"/>
      <c r="E174" s="77"/>
      <c r="F174" s="77"/>
      <c r="H174" s="77"/>
      <c r="I174" s="77"/>
      <c r="J174" s="77"/>
    </row>
    <row r="175" spans="1:10" ht="12.75">
      <c r="A175" s="77"/>
      <c r="B175" s="77"/>
      <c r="C175" s="77"/>
      <c r="D175" s="77"/>
      <c r="E175" s="77"/>
      <c r="F175" s="77"/>
      <c r="G175" s="77"/>
      <c r="H175" s="77"/>
      <c r="I175" s="77"/>
      <c r="J175" s="77"/>
    </row>
    <row r="176" spans="1:10" ht="12.75">
      <c r="A176" s="77"/>
      <c r="B176" s="77"/>
      <c r="C176" s="77"/>
      <c r="D176" s="77"/>
      <c r="E176" s="77"/>
      <c r="F176" s="77"/>
      <c r="H176" s="77"/>
      <c r="I176" s="77"/>
      <c r="J176" s="77"/>
    </row>
    <row r="177" spans="1:10" ht="12.75">
      <c r="A177" s="77"/>
      <c r="B177" s="77"/>
      <c r="C177" s="77"/>
      <c r="D177" s="77"/>
      <c r="E177" s="77"/>
      <c r="F177" s="77"/>
      <c r="G177" s="77"/>
      <c r="H177" s="77"/>
      <c r="I177" s="77"/>
      <c r="J177" s="77"/>
    </row>
    <row r="178" spans="1:10" ht="12.75">
      <c r="A178" s="77"/>
      <c r="B178" s="77"/>
      <c r="C178" s="77"/>
      <c r="D178" s="77"/>
      <c r="E178" s="77"/>
      <c r="F178" s="77"/>
      <c r="H178" s="77"/>
      <c r="I178" s="77"/>
      <c r="J178" s="77"/>
    </row>
    <row r="179" spans="1:10" ht="12.75">
      <c r="A179" s="77"/>
      <c r="B179" s="77"/>
      <c r="C179" s="77"/>
      <c r="D179" s="77"/>
      <c r="E179" s="77"/>
      <c r="F179" s="77"/>
      <c r="H179" s="77"/>
      <c r="I179" s="77"/>
      <c r="J179" s="77"/>
    </row>
    <row r="180" spans="1:10" ht="12.75">
      <c r="A180" s="77"/>
      <c r="B180" s="77"/>
      <c r="C180" s="77"/>
      <c r="D180" s="77"/>
      <c r="E180" s="77"/>
      <c r="F180" s="77"/>
      <c r="H180" s="77"/>
      <c r="I180" s="77"/>
      <c r="J180" s="77"/>
    </row>
    <row r="181" spans="1:10" ht="12.75">
      <c r="A181" s="77"/>
      <c r="B181" s="77"/>
      <c r="C181" s="77"/>
      <c r="D181" s="77"/>
      <c r="E181" s="77"/>
      <c r="F181" s="77"/>
      <c r="H181" s="77"/>
      <c r="I181" s="77"/>
      <c r="J181" s="77"/>
    </row>
    <row r="182" spans="1:10" ht="12.75">
      <c r="A182" s="77"/>
      <c r="B182" s="77"/>
      <c r="C182" s="77"/>
      <c r="D182" s="77"/>
      <c r="E182" s="77"/>
      <c r="F182" s="77"/>
      <c r="H182" s="77"/>
      <c r="I182" s="77"/>
      <c r="J182" s="77"/>
    </row>
    <row r="183" spans="1:10" ht="12.75">
      <c r="A183" s="77"/>
      <c r="B183" s="77"/>
      <c r="C183" s="77"/>
      <c r="D183" s="77"/>
      <c r="E183" s="77"/>
      <c r="F183" s="77"/>
      <c r="H183" s="77"/>
      <c r="I183" s="77"/>
      <c r="J183" s="77"/>
    </row>
    <row r="184" spans="1:10" ht="12.75">
      <c r="A184" s="77"/>
      <c r="B184" s="77"/>
      <c r="C184" s="77"/>
      <c r="D184" s="77"/>
      <c r="E184" s="77"/>
      <c r="F184" s="77"/>
      <c r="H184" s="77"/>
      <c r="I184" s="77"/>
      <c r="J184" s="77"/>
    </row>
    <row r="185" spans="1:10" ht="12.75">
      <c r="A185" s="77"/>
      <c r="B185" s="77"/>
      <c r="C185" s="77"/>
      <c r="D185" s="77"/>
      <c r="E185" s="77"/>
      <c r="F185" s="77"/>
      <c r="H185" s="77"/>
      <c r="I185" s="77"/>
      <c r="J185" s="77"/>
    </row>
    <row r="186" spans="1:10" ht="12.75">
      <c r="A186" s="77"/>
      <c r="B186" s="77"/>
      <c r="C186" s="77"/>
      <c r="D186" s="77"/>
      <c r="E186" s="77"/>
      <c r="F186" s="77"/>
      <c r="H186" s="77"/>
      <c r="I186" s="77"/>
      <c r="J186" s="77"/>
    </row>
    <row r="187" spans="1:10" ht="12.75">
      <c r="A187" s="77"/>
      <c r="B187" s="77"/>
      <c r="C187" s="77"/>
      <c r="D187" s="77"/>
      <c r="E187" s="77"/>
      <c r="F187" s="77"/>
      <c r="H187" s="77"/>
      <c r="I187" s="77"/>
      <c r="J187" s="77"/>
    </row>
    <row r="188" spans="1:10" ht="12.75">
      <c r="A188" s="77"/>
      <c r="B188" s="77"/>
      <c r="C188" s="77"/>
      <c r="D188" s="77"/>
      <c r="E188" s="77"/>
      <c r="F188" s="77"/>
      <c r="H188" s="77"/>
      <c r="I188" s="77"/>
      <c r="J188" s="77"/>
    </row>
    <row r="189" spans="1:10" ht="12.75">
      <c r="A189" s="77"/>
      <c r="B189" s="77"/>
      <c r="C189" s="77"/>
      <c r="D189" s="77"/>
      <c r="E189" s="77"/>
      <c r="F189" s="77"/>
      <c r="H189" s="77"/>
      <c r="I189" s="77"/>
      <c r="J189" s="77"/>
    </row>
    <row r="190" spans="1:10" ht="12.75">
      <c r="A190" s="77"/>
      <c r="B190" s="77"/>
      <c r="C190" s="77"/>
      <c r="D190" s="77"/>
      <c r="E190" s="77"/>
      <c r="F190" s="77"/>
      <c r="H190" s="77"/>
      <c r="I190" s="77"/>
      <c r="J190" s="77"/>
    </row>
    <row r="191" spans="1:10" ht="12.75">
      <c r="A191" s="77"/>
      <c r="B191" s="77"/>
      <c r="C191" s="77"/>
      <c r="D191" s="77"/>
      <c r="E191" s="77"/>
      <c r="F191" s="77"/>
      <c r="H191" s="77"/>
      <c r="I191" s="77"/>
      <c r="J191" s="77"/>
    </row>
    <row r="192" spans="1:10" ht="12.75">
      <c r="A192" s="77"/>
      <c r="B192" s="77"/>
      <c r="C192" s="77"/>
      <c r="D192" s="77"/>
      <c r="E192" s="77"/>
      <c r="F192" s="77"/>
      <c r="G192" s="77"/>
      <c r="H192" s="77"/>
      <c r="I192" s="77"/>
      <c r="J192" s="77"/>
    </row>
    <row r="193" spans="1:10" ht="12.75">
      <c r="A193" s="77"/>
      <c r="B193" s="77"/>
      <c r="C193" s="77"/>
      <c r="D193" s="77"/>
      <c r="E193" s="77"/>
      <c r="F193" s="77"/>
      <c r="H193" s="77"/>
      <c r="I193" s="77"/>
      <c r="J193" s="77"/>
    </row>
    <row r="194" spans="1:10" ht="12.75">
      <c r="A194" s="77"/>
      <c r="B194" s="77"/>
      <c r="C194" s="77"/>
      <c r="D194" s="77"/>
      <c r="E194" s="77"/>
      <c r="F194" s="77"/>
      <c r="H194" s="77"/>
      <c r="I194" s="77"/>
      <c r="J194" s="77"/>
    </row>
    <row r="195" spans="1:10" ht="12.75">
      <c r="A195" s="77"/>
      <c r="B195" s="77"/>
      <c r="C195" s="77"/>
      <c r="D195" s="77"/>
      <c r="E195" s="77"/>
      <c r="F195" s="77"/>
      <c r="H195" s="77"/>
      <c r="I195" s="77"/>
      <c r="J195" s="77"/>
    </row>
    <row r="196" spans="1:10" ht="12.75">
      <c r="A196" s="77"/>
      <c r="B196" s="77"/>
      <c r="C196" s="77"/>
      <c r="D196" s="77"/>
      <c r="E196" s="77"/>
      <c r="F196" s="77"/>
      <c r="G196" s="77"/>
      <c r="H196" s="77"/>
      <c r="I196" s="77"/>
      <c r="J196" s="77"/>
    </row>
    <row r="197" spans="1:10" ht="12.75">
      <c r="A197" s="77"/>
      <c r="B197" s="77"/>
      <c r="C197" s="77"/>
      <c r="D197" s="77"/>
      <c r="E197" s="77"/>
      <c r="F197" s="77"/>
      <c r="H197" s="77"/>
      <c r="I197" s="77"/>
      <c r="J197" s="77"/>
    </row>
    <row r="198" spans="1:10" ht="12.75">
      <c r="A198" s="77"/>
      <c r="B198" s="77"/>
      <c r="C198" s="77"/>
      <c r="D198" s="77"/>
      <c r="E198" s="77"/>
      <c r="F198" s="77"/>
      <c r="G198" s="77"/>
      <c r="H198" s="77"/>
      <c r="I198" s="77"/>
      <c r="J198" s="77"/>
    </row>
    <row r="199" spans="1:10" ht="12.75">
      <c r="A199" s="77"/>
      <c r="B199" s="77"/>
      <c r="C199" s="77"/>
      <c r="D199" s="77"/>
      <c r="E199" s="77"/>
      <c r="F199" s="77"/>
      <c r="H199" s="77"/>
      <c r="I199" s="77"/>
      <c r="J199" s="77"/>
    </row>
    <row r="200" spans="1:10" ht="12.75">
      <c r="A200" s="77"/>
      <c r="B200" s="77"/>
      <c r="C200" s="77"/>
      <c r="D200" s="77"/>
      <c r="E200" s="77"/>
      <c r="F200" s="77"/>
      <c r="H200" s="77"/>
      <c r="I200" s="77"/>
      <c r="J200" s="77"/>
    </row>
    <row r="201" spans="1:10" ht="12.75">
      <c r="A201" s="77"/>
      <c r="B201" s="77"/>
      <c r="C201" s="77"/>
      <c r="D201" s="77"/>
      <c r="E201" s="77"/>
      <c r="F201" s="77"/>
      <c r="H201" s="77"/>
      <c r="I201" s="77"/>
      <c r="J201" s="77"/>
    </row>
    <row r="202" spans="1:10" ht="12.75">
      <c r="A202" s="77"/>
      <c r="B202" s="77"/>
      <c r="C202" s="77"/>
      <c r="D202" s="77"/>
      <c r="E202" s="77"/>
      <c r="F202" s="77"/>
      <c r="H202" s="77"/>
      <c r="I202" s="77"/>
      <c r="J202" s="77"/>
    </row>
    <row r="203" spans="1:10" ht="12.75">
      <c r="A203" s="77"/>
      <c r="B203" s="77"/>
      <c r="C203" s="77"/>
      <c r="D203" s="77"/>
      <c r="E203" s="77"/>
      <c r="F203" s="77"/>
      <c r="H203" s="77"/>
      <c r="I203" s="77"/>
      <c r="J203" s="77"/>
    </row>
    <row r="204" spans="1:10" ht="12.75">
      <c r="A204" s="77"/>
      <c r="B204" s="77"/>
      <c r="C204" s="77"/>
      <c r="D204" s="77"/>
      <c r="E204" s="77"/>
      <c r="F204" s="77"/>
      <c r="H204" s="77"/>
      <c r="I204" s="77"/>
      <c r="J204" s="77"/>
    </row>
    <row r="205" spans="1:10" ht="12.75">
      <c r="A205" s="77"/>
      <c r="B205" s="77"/>
      <c r="C205" s="77"/>
      <c r="D205" s="77"/>
      <c r="E205" s="77"/>
      <c r="F205" s="77"/>
      <c r="H205" s="77"/>
      <c r="I205" s="77"/>
      <c r="J205" s="77"/>
    </row>
    <row r="206" spans="1:10" ht="12.75">
      <c r="A206" s="77"/>
      <c r="B206" s="77"/>
      <c r="C206" s="77"/>
      <c r="D206" s="77"/>
      <c r="E206" s="77"/>
      <c r="F206" s="77"/>
      <c r="H206" s="77"/>
      <c r="I206" s="77"/>
      <c r="J206" s="77"/>
    </row>
    <row r="207" spans="1:10" ht="12.75">
      <c r="A207" s="77"/>
      <c r="B207" s="77"/>
      <c r="C207" s="77"/>
      <c r="D207" s="77"/>
      <c r="E207" s="77"/>
      <c r="F207" s="77"/>
      <c r="H207" s="77"/>
      <c r="I207" s="77"/>
      <c r="J207" s="77"/>
    </row>
    <row r="208" spans="1:10" ht="12.75">
      <c r="A208" s="77"/>
      <c r="B208" s="77"/>
      <c r="C208" s="77"/>
      <c r="D208" s="77"/>
      <c r="E208" s="77"/>
      <c r="F208" s="77"/>
      <c r="G208" s="77"/>
      <c r="H208" s="77"/>
      <c r="I208" s="77"/>
      <c r="J208" s="77"/>
    </row>
    <row r="209" spans="1:10" ht="12.75">
      <c r="A209" s="77"/>
      <c r="B209" s="77"/>
      <c r="C209" s="77"/>
      <c r="D209" s="77"/>
      <c r="E209" s="77"/>
      <c r="F209" s="77"/>
      <c r="H209" s="77"/>
      <c r="I209" s="77"/>
      <c r="J209" s="77"/>
    </row>
    <row r="210" spans="1:10" ht="12.75">
      <c r="A210" s="77"/>
      <c r="B210" s="77"/>
      <c r="C210" s="77"/>
      <c r="D210" s="77"/>
      <c r="E210" s="77"/>
      <c r="F210" s="77"/>
      <c r="H210" s="77"/>
      <c r="I210" s="77"/>
      <c r="J210" s="77"/>
    </row>
    <row r="211" spans="1:10" ht="12.75">
      <c r="A211" s="77"/>
      <c r="B211" s="77"/>
      <c r="C211" s="77"/>
      <c r="D211" s="77"/>
      <c r="E211" s="77"/>
      <c r="F211" s="77"/>
      <c r="H211" s="77"/>
      <c r="I211" s="77"/>
      <c r="J211" s="77"/>
    </row>
    <row r="212" spans="1:10" ht="12.75">
      <c r="A212" s="77"/>
      <c r="B212" s="77"/>
      <c r="C212" s="77"/>
      <c r="D212" s="77"/>
      <c r="E212" s="77"/>
      <c r="F212" s="77"/>
      <c r="H212" s="77"/>
      <c r="I212" s="77"/>
      <c r="J212" s="77"/>
    </row>
    <row r="213" spans="1:10" ht="12.75">
      <c r="A213" s="77"/>
      <c r="B213" s="77"/>
      <c r="C213" s="77"/>
      <c r="D213" s="77"/>
      <c r="E213" s="77"/>
      <c r="F213" s="77"/>
      <c r="H213" s="77"/>
      <c r="I213" s="77"/>
      <c r="J213" s="77"/>
    </row>
    <row r="214" spans="1:10" ht="12.75">
      <c r="A214" s="77"/>
      <c r="B214" s="77"/>
      <c r="C214" s="77"/>
      <c r="D214" s="77"/>
      <c r="E214" s="77"/>
      <c r="F214" s="77"/>
      <c r="H214" s="77"/>
      <c r="I214" s="77"/>
      <c r="J214" s="77"/>
    </row>
    <row r="215" spans="1:10" ht="12.75">
      <c r="A215" s="77"/>
      <c r="B215" s="77"/>
      <c r="C215" s="77"/>
      <c r="D215" s="77"/>
      <c r="E215" s="77"/>
      <c r="F215" s="77"/>
      <c r="G215" s="77"/>
      <c r="H215" s="77"/>
      <c r="I215" s="77"/>
      <c r="J215" s="77"/>
    </row>
    <row r="216" spans="1:10" ht="12.75">
      <c r="A216" s="77"/>
      <c r="B216" s="77"/>
      <c r="C216" s="77"/>
      <c r="D216" s="77"/>
      <c r="E216" s="77"/>
      <c r="F216" s="77"/>
      <c r="G216" s="77"/>
      <c r="H216" s="77"/>
      <c r="I216" s="77"/>
      <c r="J216" s="77"/>
    </row>
    <row r="217" spans="1:10" ht="12.75">
      <c r="A217" s="77"/>
      <c r="B217" s="77"/>
      <c r="C217" s="77"/>
      <c r="D217" s="77"/>
      <c r="E217" s="77"/>
      <c r="F217" s="77"/>
      <c r="G217" s="77"/>
      <c r="H217" s="77"/>
      <c r="I217" s="77"/>
      <c r="J217" s="77"/>
    </row>
    <row r="218" spans="1:10" ht="12.75">
      <c r="A218" s="77"/>
      <c r="B218" s="77"/>
      <c r="C218" s="77"/>
      <c r="D218" s="77"/>
      <c r="E218" s="77"/>
      <c r="F218" s="77"/>
      <c r="H218" s="77"/>
      <c r="I218" s="77"/>
      <c r="J218" s="77"/>
    </row>
    <row r="219" spans="1:10" ht="12.75">
      <c r="A219" s="77"/>
      <c r="B219" s="77"/>
      <c r="C219" s="77"/>
      <c r="D219" s="77"/>
      <c r="E219" s="77"/>
      <c r="F219" s="77"/>
      <c r="H219" s="77"/>
      <c r="I219" s="77"/>
      <c r="J219" s="77"/>
    </row>
    <row r="220" spans="1:10" ht="12.75">
      <c r="A220" s="77"/>
      <c r="B220" s="77"/>
      <c r="C220" s="77"/>
      <c r="D220" s="77"/>
      <c r="E220" s="77"/>
      <c r="F220" s="77"/>
      <c r="G220" s="77"/>
      <c r="H220" s="77"/>
      <c r="I220" s="77"/>
      <c r="J220" s="77"/>
    </row>
    <row r="221" spans="1:10" ht="12.75">
      <c r="A221" s="77"/>
      <c r="B221" s="77"/>
      <c r="C221" s="77"/>
      <c r="D221" s="77"/>
      <c r="E221" s="77"/>
      <c r="F221" s="77"/>
      <c r="H221" s="77"/>
      <c r="I221" s="77"/>
      <c r="J221" s="77"/>
    </row>
    <row r="222" spans="1:10" ht="12.75">
      <c r="A222" s="77"/>
      <c r="B222" s="77"/>
      <c r="C222" s="77"/>
      <c r="D222" s="77"/>
      <c r="E222" s="77"/>
      <c r="F222" s="77"/>
      <c r="G222" s="77"/>
      <c r="H222" s="77"/>
      <c r="I222" s="77"/>
      <c r="J222" s="77"/>
    </row>
    <row r="223" spans="1:10" ht="12.75">
      <c r="A223" s="77"/>
      <c r="B223" s="77"/>
      <c r="C223" s="77"/>
      <c r="D223" s="77"/>
      <c r="E223" s="77"/>
      <c r="F223" s="77"/>
      <c r="H223" s="77"/>
      <c r="I223" s="77"/>
      <c r="J223" s="77"/>
    </row>
    <row r="224" spans="1:10" ht="12.75">
      <c r="A224" s="77"/>
      <c r="B224" s="77"/>
      <c r="C224" s="77"/>
      <c r="D224" s="77"/>
      <c r="E224" s="77"/>
      <c r="F224" s="77"/>
      <c r="G224" s="77"/>
      <c r="H224" s="77"/>
      <c r="I224" s="77"/>
      <c r="J224" s="77"/>
    </row>
    <row r="225" spans="1:10" ht="12.75">
      <c r="A225" s="77"/>
      <c r="B225" s="77"/>
      <c r="C225" s="77"/>
      <c r="D225" s="77"/>
      <c r="E225" s="77"/>
      <c r="F225" s="77"/>
      <c r="H225" s="77"/>
      <c r="I225" s="77"/>
      <c r="J225" s="77"/>
    </row>
    <row r="226" spans="1:10" ht="12.75">
      <c r="A226" s="77"/>
      <c r="B226" s="77"/>
      <c r="C226" s="77"/>
      <c r="D226" s="77"/>
      <c r="E226" s="77"/>
      <c r="F226" s="77"/>
      <c r="H226" s="77"/>
      <c r="I226" s="77"/>
      <c r="J226" s="77"/>
    </row>
    <row r="227" spans="1:10" ht="12.75">
      <c r="A227" s="77"/>
      <c r="B227" s="77"/>
      <c r="C227" s="77"/>
      <c r="D227" s="77"/>
      <c r="E227" s="77"/>
      <c r="F227" s="77"/>
      <c r="G227" s="77"/>
      <c r="H227" s="77"/>
      <c r="I227" s="77"/>
      <c r="J227" s="77"/>
    </row>
    <row r="228" spans="1:10" ht="12.75">
      <c r="A228" s="77"/>
      <c r="B228" s="77"/>
      <c r="C228" s="77"/>
      <c r="D228" s="77"/>
      <c r="E228" s="77"/>
      <c r="F228" s="77"/>
      <c r="H228" s="77"/>
      <c r="I228" s="77"/>
      <c r="J228" s="77"/>
    </row>
    <row r="229" spans="1:10" ht="12.75">
      <c r="A229" s="77"/>
      <c r="B229" s="77"/>
      <c r="C229" s="77"/>
      <c r="D229" s="77"/>
      <c r="E229" s="77"/>
      <c r="F229" s="77"/>
      <c r="G229" s="77"/>
      <c r="H229" s="77"/>
      <c r="I229" s="77"/>
      <c r="J229" s="77"/>
    </row>
    <row r="230" spans="1:10" ht="12.75">
      <c r="A230" s="77"/>
      <c r="B230" s="77"/>
      <c r="C230" s="77"/>
      <c r="D230" s="77"/>
      <c r="E230" s="77"/>
      <c r="F230" s="77"/>
      <c r="H230" s="77"/>
      <c r="I230" s="77"/>
      <c r="J230" s="77"/>
    </row>
    <row r="231" spans="1:10" ht="12.75">
      <c r="A231" s="77"/>
      <c r="B231" s="77"/>
      <c r="C231" s="77"/>
      <c r="D231" s="77"/>
      <c r="E231" s="77"/>
      <c r="F231" s="77"/>
      <c r="H231" s="77"/>
      <c r="I231" s="77"/>
      <c r="J231" s="77"/>
    </row>
    <row r="232" spans="1:10" ht="12.75">
      <c r="A232" s="77"/>
      <c r="B232" s="77"/>
      <c r="C232" s="77"/>
      <c r="D232" s="77"/>
      <c r="E232" s="77"/>
      <c r="F232" s="77"/>
      <c r="H232" s="77"/>
      <c r="I232" s="77"/>
      <c r="J232" s="77"/>
    </row>
    <row r="233" spans="1:10" ht="12.75">
      <c r="A233" s="77"/>
      <c r="B233" s="77"/>
      <c r="C233" s="77"/>
      <c r="D233" s="77"/>
      <c r="E233" s="77"/>
      <c r="F233" s="77"/>
      <c r="H233" s="77"/>
      <c r="I233" s="77"/>
      <c r="J233" s="77"/>
    </row>
    <row r="234" spans="1:10" ht="12.75">
      <c r="A234" s="77"/>
      <c r="B234" s="77"/>
      <c r="C234" s="77"/>
      <c r="D234" s="77"/>
      <c r="E234" s="77"/>
      <c r="F234" s="77"/>
      <c r="H234" s="77"/>
      <c r="I234" s="77"/>
      <c r="J234" s="77"/>
    </row>
    <row r="235" spans="1:10" ht="12.75">
      <c r="A235" s="77"/>
      <c r="B235" s="77"/>
      <c r="C235" s="77"/>
      <c r="D235" s="77"/>
      <c r="E235" s="77"/>
      <c r="F235" s="77"/>
      <c r="H235" s="77"/>
      <c r="I235" s="77"/>
      <c r="J235" s="77"/>
    </row>
    <row r="236" spans="1:10" ht="12.75">
      <c r="A236" s="77"/>
      <c r="B236" s="77"/>
      <c r="C236" s="77"/>
      <c r="D236" s="77"/>
      <c r="E236" s="77"/>
      <c r="F236" s="77"/>
      <c r="H236" s="77"/>
      <c r="I236" s="77"/>
      <c r="J236" s="77"/>
    </row>
    <row r="237" spans="1:10" ht="12.75">
      <c r="A237" s="77"/>
      <c r="B237" s="77"/>
      <c r="C237" s="77"/>
      <c r="D237" s="77"/>
      <c r="E237" s="77"/>
      <c r="F237" s="77"/>
      <c r="G237" s="77"/>
      <c r="H237" s="77"/>
      <c r="I237" s="77"/>
      <c r="J237" s="77"/>
    </row>
    <row r="238" spans="1:10" ht="12.75">
      <c r="A238" s="77"/>
      <c r="B238" s="77"/>
      <c r="C238" s="77"/>
      <c r="D238" s="77"/>
      <c r="E238" s="77"/>
      <c r="F238" s="77"/>
      <c r="H238" s="77"/>
      <c r="I238" s="77"/>
      <c r="J238" s="77"/>
    </row>
    <row r="239" spans="1:10" ht="12.75">
      <c r="A239" s="77"/>
      <c r="B239" s="77"/>
      <c r="C239" s="77"/>
      <c r="D239" s="77"/>
      <c r="E239" s="77"/>
      <c r="F239" s="77"/>
      <c r="H239" s="77"/>
      <c r="I239" s="77"/>
      <c r="J239" s="77"/>
    </row>
    <row r="240" spans="1:10" ht="12.75">
      <c r="A240" s="77"/>
      <c r="B240" s="77"/>
      <c r="C240" s="77"/>
      <c r="D240" s="77"/>
      <c r="E240" s="77"/>
      <c r="F240" s="77"/>
      <c r="H240" s="77"/>
      <c r="I240" s="77"/>
      <c r="J240" s="77"/>
    </row>
    <row r="241" spans="1:10" ht="12.75">
      <c r="A241" s="77"/>
      <c r="B241" s="77"/>
      <c r="C241" s="77"/>
      <c r="D241" s="77"/>
      <c r="E241" s="77"/>
      <c r="F241" s="77"/>
      <c r="H241" s="77"/>
      <c r="I241" s="77"/>
      <c r="J241" s="77"/>
    </row>
    <row r="242" spans="1:10" ht="12.75">
      <c r="A242" s="77"/>
      <c r="B242" s="77"/>
      <c r="C242" s="77"/>
      <c r="D242" s="77"/>
      <c r="E242" s="77"/>
      <c r="F242" s="77"/>
      <c r="H242" s="77"/>
      <c r="I242" s="77"/>
      <c r="J242" s="77"/>
    </row>
    <row r="243" spans="1:10" ht="12.75">
      <c r="A243" s="77"/>
      <c r="B243" s="77"/>
      <c r="C243" s="77"/>
      <c r="D243" s="77"/>
      <c r="E243" s="77"/>
      <c r="F243" s="77"/>
      <c r="H243" s="77"/>
      <c r="I243" s="77"/>
      <c r="J243" s="77"/>
    </row>
    <row r="244" spans="1:10" ht="12.75">
      <c r="A244" s="77"/>
      <c r="B244" s="77"/>
      <c r="C244" s="77"/>
      <c r="D244" s="77"/>
      <c r="E244" s="77"/>
      <c r="F244" s="77"/>
      <c r="H244" s="77"/>
      <c r="I244" s="77"/>
      <c r="J244" s="77"/>
    </row>
    <row r="245" spans="1:10" ht="12.75">
      <c r="A245" s="77"/>
      <c r="B245" s="77"/>
      <c r="C245" s="77"/>
      <c r="D245" s="77"/>
      <c r="E245" s="77"/>
      <c r="F245" s="77"/>
      <c r="H245" s="77"/>
      <c r="I245" s="77"/>
      <c r="J245" s="77"/>
    </row>
    <row r="246" spans="1:10" ht="12.75">
      <c r="A246" s="77"/>
      <c r="B246" s="77"/>
      <c r="C246" s="77"/>
      <c r="D246" s="77"/>
      <c r="E246" s="77"/>
      <c r="F246" s="77"/>
      <c r="H246" s="77"/>
      <c r="I246" s="77"/>
      <c r="J246" s="77"/>
    </row>
    <row r="247" spans="1:10" ht="12.75">
      <c r="A247" s="77"/>
      <c r="B247" s="77"/>
      <c r="C247" s="77"/>
      <c r="D247" s="77"/>
      <c r="E247" s="77"/>
      <c r="F247" s="77"/>
      <c r="H247" s="77"/>
      <c r="I247" s="77"/>
      <c r="J247" s="77"/>
    </row>
    <row r="248" spans="1:10" ht="12.75">
      <c r="A248" s="77"/>
      <c r="B248" s="77"/>
      <c r="C248" s="77"/>
      <c r="D248" s="77"/>
      <c r="E248" s="77"/>
      <c r="F248" s="77"/>
      <c r="H248" s="77"/>
      <c r="I248" s="77"/>
      <c r="J248" s="77"/>
    </row>
    <row r="249" spans="1:10" ht="12.75">
      <c r="A249" s="77"/>
      <c r="B249" s="77"/>
      <c r="C249" s="77"/>
      <c r="D249" s="77"/>
      <c r="E249" s="77"/>
      <c r="F249" s="77"/>
      <c r="H249" s="77"/>
      <c r="I249" s="77"/>
      <c r="J249" s="77"/>
    </row>
    <row r="250" spans="1:10" ht="12.75">
      <c r="A250" s="77"/>
      <c r="B250" s="77"/>
      <c r="C250" s="77"/>
      <c r="D250" s="77"/>
      <c r="E250" s="77"/>
      <c r="F250" s="77"/>
      <c r="G250" s="77"/>
      <c r="H250" s="77"/>
      <c r="I250" s="77"/>
      <c r="J250" s="77"/>
    </row>
    <row r="251" spans="1:10" ht="12.75">
      <c r="A251" s="77"/>
      <c r="B251" s="77"/>
      <c r="C251" s="77"/>
      <c r="D251" s="77"/>
      <c r="E251" s="77"/>
      <c r="F251" s="77"/>
      <c r="H251" s="77"/>
      <c r="I251" s="77"/>
      <c r="J251" s="77"/>
    </row>
    <row r="252" spans="1:10" ht="12.75">
      <c r="A252" s="77"/>
      <c r="B252" s="77"/>
      <c r="C252" s="77"/>
      <c r="D252" s="77"/>
      <c r="E252" s="77"/>
      <c r="F252" s="77"/>
      <c r="H252" s="77"/>
      <c r="I252" s="77"/>
      <c r="J252" s="77"/>
    </row>
    <row r="253" spans="1:10" ht="12.75">
      <c r="A253" s="77"/>
      <c r="B253" s="77"/>
      <c r="C253" s="77"/>
      <c r="D253" s="77"/>
      <c r="E253" s="77"/>
      <c r="F253" s="77"/>
      <c r="H253" s="77"/>
      <c r="I253" s="77"/>
      <c r="J253" s="77"/>
    </row>
    <row r="254" spans="1:10" ht="12.75">
      <c r="A254" s="77"/>
      <c r="B254" s="77"/>
      <c r="C254" s="77"/>
      <c r="D254" s="77"/>
      <c r="E254" s="77"/>
      <c r="F254" s="77"/>
      <c r="H254" s="77"/>
      <c r="I254" s="77"/>
      <c r="J254" s="77"/>
    </row>
    <row r="255" spans="1:10" ht="12.75">
      <c r="A255" s="77"/>
      <c r="B255" s="77"/>
      <c r="C255" s="77"/>
      <c r="D255" s="77"/>
      <c r="E255" s="77"/>
      <c r="F255" s="77"/>
      <c r="H255" s="77"/>
      <c r="I255" s="77"/>
      <c r="J255" s="77"/>
    </row>
    <row r="256" spans="1:10" ht="12.75">
      <c r="A256" s="77"/>
      <c r="B256" s="77"/>
      <c r="C256" s="77"/>
      <c r="D256" s="77"/>
      <c r="E256" s="77"/>
      <c r="F256" s="77"/>
      <c r="H256" s="77"/>
      <c r="I256" s="77"/>
      <c r="J256" s="77"/>
    </row>
    <row r="257" spans="1:10" ht="12.75">
      <c r="A257" s="77"/>
      <c r="B257" s="77"/>
      <c r="C257" s="77"/>
      <c r="D257" s="77"/>
      <c r="E257" s="77"/>
      <c r="F257" s="77"/>
      <c r="H257" s="77"/>
      <c r="I257" s="77"/>
      <c r="J257" s="77"/>
    </row>
    <row r="258" spans="1:10" ht="12.75">
      <c r="A258" s="77"/>
      <c r="B258" s="77"/>
      <c r="C258" s="77"/>
      <c r="D258" s="77"/>
      <c r="E258" s="77"/>
      <c r="F258" s="77"/>
      <c r="H258" s="77"/>
      <c r="I258" s="77"/>
      <c r="J258" s="77"/>
    </row>
    <row r="259" spans="1:10" ht="12.75">
      <c r="A259" s="77"/>
      <c r="B259" s="77"/>
      <c r="C259" s="77"/>
      <c r="D259" s="77"/>
      <c r="E259" s="77"/>
      <c r="F259" s="77"/>
      <c r="H259" s="77"/>
      <c r="I259" s="77"/>
      <c r="J259" s="77"/>
    </row>
    <row r="260" spans="1:10" ht="12.75">
      <c r="A260" s="77"/>
      <c r="B260" s="77"/>
      <c r="C260" s="77"/>
      <c r="D260" s="77"/>
      <c r="E260" s="77"/>
      <c r="F260" s="77"/>
      <c r="H260" s="77"/>
      <c r="I260" s="77"/>
      <c r="J260" s="77"/>
    </row>
    <row r="261" spans="1:10" ht="12.75">
      <c r="A261" s="77"/>
      <c r="B261" s="77"/>
      <c r="C261" s="77"/>
      <c r="D261" s="77"/>
      <c r="E261" s="77"/>
      <c r="F261" s="77"/>
      <c r="H261" s="77"/>
      <c r="I261" s="77"/>
      <c r="J261" s="77"/>
    </row>
    <row r="262" spans="1:10" ht="12.75">
      <c r="A262" s="77"/>
      <c r="B262" s="77"/>
      <c r="C262" s="77"/>
      <c r="D262" s="77"/>
      <c r="E262" s="77"/>
      <c r="F262" s="77"/>
      <c r="G262" s="77"/>
      <c r="H262" s="77"/>
      <c r="I262" s="77"/>
      <c r="J262" s="77"/>
    </row>
    <row r="263" spans="1:10" ht="12.75">
      <c r="A263" s="77"/>
      <c r="B263" s="77"/>
      <c r="C263" s="77"/>
      <c r="D263" s="77"/>
      <c r="E263" s="77"/>
      <c r="F263" s="77"/>
      <c r="H263" s="77"/>
      <c r="I263" s="77"/>
      <c r="J263" s="77"/>
    </row>
    <row r="264" spans="1:10" ht="12.75">
      <c r="A264" s="77"/>
      <c r="B264" s="77"/>
      <c r="C264" s="77"/>
      <c r="D264" s="77"/>
      <c r="E264" s="77"/>
      <c r="F264" s="77"/>
      <c r="H264" s="77"/>
      <c r="I264" s="77"/>
      <c r="J264" s="77"/>
    </row>
    <row r="265" spans="1:10" ht="12.75">
      <c r="A265" s="77"/>
      <c r="B265" s="77"/>
      <c r="C265" s="77"/>
      <c r="D265" s="77"/>
      <c r="E265" s="77"/>
      <c r="F265" s="77"/>
      <c r="H265" s="77"/>
      <c r="I265" s="77"/>
      <c r="J265" s="77"/>
    </row>
    <row r="266" spans="1:10" ht="12.75">
      <c r="A266" s="77"/>
      <c r="B266" s="77"/>
      <c r="C266" s="77"/>
      <c r="D266" s="77"/>
      <c r="E266" s="77"/>
      <c r="F266" s="77"/>
      <c r="H266" s="77"/>
      <c r="I266" s="77"/>
      <c r="J266" s="77"/>
    </row>
    <row r="267" spans="1:10" ht="12.75">
      <c r="A267" s="77"/>
      <c r="B267" s="77"/>
      <c r="C267" s="77"/>
      <c r="D267" s="77"/>
      <c r="E267" s="77"/>
      <c r="F267" s="77"/>
      <c r="G267" s="77"/>
      <c r="H267" s="77"/>
      <c r="I267" s="77"/>
      <c r="J267" s="77"/>
    </row>
    <row r="268" spans="1:10" ht="12.75">
      <c r="A268" s="77"/>
      <c r="B268" s="77"/>
      <c r="C268" s="77"/>
      <c r="D268" s="77"/>
      <c r="E268" s="77"/>
      <c r="F268" s="77"/>
      <c r="H268" s="77"/>
      <c r="I268" s="77"/>
      <c r="J268" s="77"/>
    </row>
    <row r="269" spans="1:10" ht="12.75">
      <c r="A269" s="77"/>
      <c r="B269" s="77"/>
      <c r="C269" s="77"/>
      <c r="D269" s="77"/>
      <c r="E269" s="77"/>
      <c r="F269" s="77"/>
      <c r="H269" s="77"/>
      <c r="I269" s="77"/>
      <c r="J269" s="77"/>
    </row>
    <row r="270" spans="1:10" ht="12.75">
      <c r="A270" s="77"/>
      <c r="B270" s="77"/>
      <c r="C270" s="77"/>
      <c r="D270" s="77"/>
      <c r="E270" s="77"/>
      <c r="F270" s="77"/>
      <c r="H270" s="77"/>
      <c r="I270" s="77"/>
      <c r="J270" s="77"/>
    </row>
    <row r="271" spans="1:10" ht="12.75">
      <c r="A271" s="77"/>
      <c r="B271" s="77"/>
      <c r="C271" s="77"/>
      <c r="D271" s="77"/>
      <c r="E271" s="77"/>
      <c r="F271" s="77"/>
      <c r="H271" s="77"/>
      <c r="I271" s="77"/>
      <c r="J271" s="77"/>
    </row>
    <row r="272" spans="1:10" ht="12.75">
      <c r="A272" s="77"/>
      <c r="B272" s="77"/>
      <c r="C272" s="77"/>
      <c r="D272" s="77"/>
      <c r="E272" s="77"/>
      <c r="F272" s="77"/>
      <c r="H272" s="77"/>
      <c r="I272" s="77"/>
      <c r="J272" s="77"/>
    </row>
    <row r="273" spans="1:10" ht="12.75">
      <c r="A273" s="77"/>
      <c r="B273" s="77"/>
      <c r="C273" s="77"/>
      <c r="D273" s="77"/>
      <c r="E273" s="77"/>
      <c r="F273" s="77"/>
      <c r="G273" s="77"/>
      <c r="H273" s="77"/>
      <c r="I273" s="77"/>
      <c r="J273" s="77"/>
    </row>
    <row r="274" spans="1:10" ht="12.75">
      <c r="A274" s="77"/>
      <c r="B274" s="77"/>
      <c r="C274" s="77"/>
      <c r="D274" s="77"/>
      <c r="E274" s="77"/>
      <c r="F274" s="77"/>
      <c r="H274" s="77"/>
      <c r="I274" s="77"/>
      <c r="J274" s="77"/>
    </row>
    <row r="275" spans="1:10" ht="12.75">
      <c r="A275" s="77"/>
      <c r="B275" s="77"/>
      <c r="C275" s="77"/>
      <c r="D275" s="77"/>
      <c r="E275" s="77"/>
      <c r="F275" s="77"/>
      <c r="H275" s="77"/>
      <c r="I275" s="77"/>
      <c r="J275" s="77"/>
    </row>
    <row r="276" spans="1:10" ht="12.75">
      <c r="A276" s="77"/>
      <c r="B276" s="77"/>
      <c r="C276" s="77"/>
      <c r="D276" s="77"/>
      <c r="E276" s="77"/>
      <c r="F276" s="77"/>
      <c r="G276" s="77"/>
      <c r="H276" s="77"/>
      <c r="I276" s="77"/>
      <c r="J276" s="77"/>
    </row>
    <row r="277" spans="1:10" ht="12.75">
      <c r="A277" s="77"/>
      <c r="B277" s="77"/>
      <c r="C277" s="77"/>
      <c r="D277" s="77"/>
      <c r="E277" s="77"/>
      <c r="F277" s="77"/>
      <c r="H277" s="77"/>
      <c r="I277" s="77"/>
      <c r="J277" s="77"/>
    </row>
    <row r="278" spans="1:10" ht="12.75">
      <c r="A278" s="77"/>
      <c r="B278" s="77"/>
      <c r="C278" s="77"/>
      <c r="D278" s="77"/>
      <c r="E278" s="77"/>
      <c r="F278" s="77"/>
      <c r="H278" s="77"/>
      <c r="I278" s="77"/>
      <c r="J278" s="77"/>
    </row>
    <row r="279" spans="1:10" ht="12.75">
      <c r="A279" s="77"/>
      <c r="B279" s="77"/>
      <c r="C279" s="77"/>
      <c r="D279" s="77"/>
      <c r="E279" s="77"/>
      <c r="F279" s="77"/>
      <c r="H279" s="77"/>
      <c r="I279" s="77"/>
      <c r="J279" s="77"/>
    </row>
    <row r="280" spans="1:10" ht="12.75">
      <c r="A280" s="77"/>
      <c r="B280" s="77"/>
      <c r="C280" s="77"/>
      <c r="D280" s="77"/>
      <c r="E280" s="77"/>
      <c r="F280" s="77"/>
      <c r="H280" s="77"/>
      <c r="I280" s="77"/>
      <c r="J280" s="77"/>
    </row>
    <row r="281" spans="1:10" ht="12.75">
      <c r="A281" s="77"/>
      <c r="B281" s="77"/>
      <c r="C281" s="77"/>
      <c r="D281" s="77"/>
      <c r="E281" s="77"/>
      <c r="F281" s="77"/>
      <c r="G281" s="77"/>
      <c r="H281" s="77"/>
      <c r="I281" s="77"/>
      <c r="J281" s="77"/>
    </row>
    <row r="282" spans="1:10" ht="12.75">
      <c r="A282" s="77"/>
      <c r="B282" s="77"/>
      <c r="C282" s="77"/>
      <c r="D282" s="77"/>
      <c r="E282" s="77"/>
      <c r="F282" s="77"/>
      <c r="H282" s="77"/>
      <c r="I282" s="77"/>
      <c r="J282" s="77"/>
    </row>
    <row r="283" spans="1:10" ht="12.75">
      <c r="A283" s="77"/>
      <c r="B283" s="77"/>
      <c r="C283" s="77"/>
      <c r="D283" s="77"/>
      <c r="E283" s="77"/>
      <c r="F283" s="77"/>
      <c r="H283" s="77"/>
      <c r="I283" s="77"/>
      <c r="J283" s="77"/>
    </row>
    <row r="284" spans="1:10" ht="12.75">
      <c r="A284" s="77"/>
      <c r="B284" s="77"/>
      <c r="C284" s="77"/>
      <c r="D284" s="77"/>
      <c r="E284" s="77"/>
      <c r="F284" s="77"/>
      <c r="G284" s="77"/>
      <c r="H284" s="77"/>
      <c r="I284" s="77"/>
      <c r="J284" s="77"/>
    </row>
    <row r="285" spans="1:10" ht="12.75">
      <c r="A285" s="77"/>
      <c r="B285" s="77"/>
      <c r="C285" s="77"/>
      <c r="D285" s="77"/>
      <c r="E285" s="77"/>
      <c r="F285" s="77"/>
      <c r="H285" s="77"/>
      <c r="I285" s="77"/>
      <c r="J285" s="77"/>
    </row>
    <row r="286" spans="1:10" ht="12.75">
      <c r="A286" s="77"/>
      <c r="B286" s="77"/>
      <c r="C286" s="77"/>
      <c r="D286" s="77"/>
      <c r="E286" s="77"/>
      <c r="F286" s="77"/>
      <c r="H286" s="77"/>
      <c r="I286" s="77"/>
      <c r="J286" s="77"/>
    </row>
  </sheetData>
  <sheetProtection password="CCEF" sheet="1" objects="1" scenarios="1" selectLockedCell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SICILIANA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giuseppedigaetano</dc:creator>
  <cp:keywords/>
  <dc:description/>
  <cp:lastModifiedBy>giuseppedigaetano</cp:lastModifiedBy>
  <cp:lastPrinted>2010-12-23T08:00:39Z</cp:lastPrinted>
  <dcterms:created xsi:type="dcterms:W3CDTF">2010-09-01T15:01:58Z</dcterms:created>
  <dcterms:modified xsi:type="dcterms:W3CDTF">2010-12-23T08:15:40Z</dcterms:modified>
  <cp:category/>
  <cp:version/>
  <cp:contentType/>
  <cp:contentStatus/>
</cp:coreProperties>
</file>