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015" windowHeight="997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<sst xmlns="http://schemas.openxmlformats.org/spreadsheetml/2006/main" count="43" uniqueCount="33">
  <si>
    <t>Competenze:</t>
  </si>
  <si>
    <t>Sommano</t>
  </si>
  <si>
    <t>Maggiorazione comma 4 art. 210 D.P.R. 554/99 per numero componenti:</t>
  </si>
  <si>
    <t>x</t>
  </si>
  <si>
    <t>Maggiorazione per collaudo in corso d'opera:</t>
  </si>
  <si>
    <t>TOTALE</t>
  </si>
  <si>
    <t>componenti:</t>
  </si>
  <si>
    <t>:</t>
  </si>
  <si>
    <t xml:space="preserve">Competenze segretario di commissione di </t>
  </si>
  <si>
    <t>1/3</t>
  </si>
  <si>
    <t>Cod. Fisc. :   ……………………… D.A. di nomina n. ……… del ………..</t>
  </si>
  <si>
    <t>Numero visite di collaudo …….</t>
  </si>
  <si>
    <t>Parcella delle competenze spettanti a……….., nato a ……….., residente a……….., in via ……….</t>
  </si>
  <si>
    <t>Stao finale dei lavori del ………..</t>
  </si>
  <si>
    <t>Certificato di Collaudo dei lavori del ………..</t>
  </si>
  <si>
    <t>Competenze Presidente:</t>
  </si>
  <si>
    <t>Competenze Segretario:</t>
  </si>
  <si>
    <t>Revisione tecnico contabile totale (importo massimo):</t>
  </si>
  <si>
    <t xml:space="preserve">Competenze presid./comp. di commissione di </t>
  </si>
  <si>
    <t>Totale competenze Presidente:</t>
  </si>
  <si>
    <t>Totale competenze Componente:</t>
  </si>
  <si>
    <t>Totale competenze Segretario:</t>
  </si>
  <si>
    <t>Restano da aggiungere i rimborsi spese come da allegato "A" al Decreto di incarico.</t>
  </si>
  <si>
    <t>N. B. : inserire solo gli importi ed i numeri segnati in rosso.</t>
  </si>
  <si>
    <t>x 1/3</t>
  </si>
  <si>
    <t>REGIONE SICILIANA</t>
  </si>
  <si>
    <t>ASSESSORATO REGIONALE DELLA SALUTE</t>
  </si>
  <si>
    <t>SCHEMA PARCELLA COLLAUDO - COLLAUDO FINALE (per importi superiori a € 2.582.284,50)</t>
  </si>
  <si>
    <t xml:space="preserve">Oggetto: Collaudo tecnico amministrativo in corso d'opera e definitivo dei lavori di ….. </t>
  </si>
  <si>
    <t>Importo dello Stato Finale</t>
  </si>
  <si>
    <r>
      <t xml:space="preserve">Il presente schema di calcolo è valido per gli incarichi di commissioni di collaudo </t>
    </r>
    <r>
      <rPr>
        <u val="single"/>
        <sz val="11"/>
        <color indexed="8"/>
        <rFont val="Calibri"/>
        <family val="2"/>
      </rPr>
      <t>non riunite</t>
    </r>
    <r>
      <rPr>
        <sz val="11"/>
        <color theme="1"/>
        <rFont val="Calibri"/>
        <family val="2"/>
      </rPr>
      <t xml:space="preserve"> in collegio che prevedano esplicitamente l'applicazione del commma 4 dell'art. 210  del D.P.R. n. 554/99, e per gli incarichi individuati con i DD.A./</t>
    </r>
    <r>
      <rPr>
        <sz val="8"/>
        <color indexed="8"/>
        <rFont val="Calibri"/>
        <family val="2"/>
      </rPr>
      <t>Salute</t>
    </r>
    <r>
      <rPr>
        <sz val="11"/>
        <color theme="1"/>
        <rFont val="Calibri"/>
        <family val="2"/>
      </rPr>
      <t xml:space="preserve"> n. 3108 del 15.12.10 e n. 72 del 24.01.11.</t>
    </r>
  </si>
  <si>
    <t>(Vacazioni : €/ora: 56,81 per tecnico laureato - €/ora 22,47 per tecnico diplomato)</t>
  </si>
  <si>
    <r>
      <t xml:space="preserve">(*) importo lordo dei lavori + importo delle eventuali riserve </t>
    </r>
    <r>
      <rPr>
        <u val="single"/>
        <sz val="10"/>
        <color indexed="8"/>
        <rFont val="Calibri"/>
        <family val="2"/>
      </rPr>
      <t>diverse</t>
    </r>
    <r>
      <rPr>
        <sz val="10"/>
        <color indexed="8"/>
        <rFont val="Calibri"/>
        <family val="2"/>
      </rPr>
      <t xml:space="preserve"> da quelle iscritte a titolo risarcitorio.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</si>
</sst>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%"/>
    <numFmt numFmtId="165" formatCode="&quot;€&quot;\ 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2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8" tint="-0.4999699890613556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left"/>
    </xf>
    <xf numFmtId="3" fontId="31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31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31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0" fontId="37" fillId="0" borderId="0" xfId="0" applyFont="1" applyAlignment="1">
      <alignment horizontal="center"/>
    </xf>
    <xf numFmtId="165" fontId="37" fillId="0" borderId="0" xfId="0" applyNumberFormat="1" applyFont="1" applyAlignment="1">
      <alignment/>
    </xf>
    <xf numFmtId="165" fontId="40" fillId="0" borderId="0" xfId="0" applyNumberFormat="1" applyFont="1" applyAlignment="1">
      <alignment/>
    </xf>
    <xf numFmtId="165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left"/>
    </xf>
    <xf numFmtId="0" fontId="0" fillId="0" borderId="10" xfId="0" applyBorder="1" applyAlignment="1">
      <alignment/>
    </xf>
    <xf numFmtId="0" fontId="41" fillId="0" borderId="0" xfId="0" applyFont="1" applyAlignment="1">
      <alignment/>
    </xf>
    <xf numFmtId="1" fontId="0" fillId="0" borderId="0" xfId="0" applyNumberFormat="1" applyAlignment="1">
      <alignment horizontal="left"/>
    </xf>
    <xf numFmtId="1" fontId="0" fillId="0" borderId="10" xfId="0" applyNumberForma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42" fillId="0" borderId="0" xfId="0" applyFont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31">
      <selection activeCell="J26" sqref="J26"/>
    </sheetView>
  </sheetViews>
  <sheetFormatPr defaultColWidth="9.140625" defaultRowHeight="15"/>
  <cols>
    <col min="1" max="1" width="29.28125" style="0" customWidth="1"/>
    <col min="2" max="2" width="3.421875" style="0" customWidth="1"/>
    <col min="3" max="3" width="9.28125" style="0" customWidth="1"/>
    <col min="4" max="4" width="3.7109375" style="0" customWidth="1"/>
    <col min="8" max="8" width="15.00390625" style="0" customWidth="1"/>
  </cols>
  <sheetData>
    <row r="1" spans="1:8" ht="15">
      <c r="A1" s="22" t="s">
        <v>25</v>
      </c>
      <c r="B1" s="22"/>
      <c r="C1" s="22"/>
      <c r="D1" s="22"/>
      <c r="E1" s="22"/>
      <c r="F1" s="22"/>
      <c r="G1" s="22"/>
      <c r="H1" s="22"/>
    </row>
    <row r="2" spans="1:8" ht="15">
      <c r="A2" s="22" t="s">
        <v>26</v>
      </c>
      <c r="B2" s="22"/>
      <c r="C2" s="22"/>
      <c r="D2" s="22"/>
      <c r="E2" s="22"/>
      <c r="F2" s="22"/>
      <c r="G2" s="22"/>
      <c r="H2" s="22"/>
    </row>
    <row r="3" ht="30" customHeight="1"/>
    <row r="4" ht="15">
      <c r="A4" t="s">
        <v>27</v>
      </c>
    </row>
    <row r="6" ht="15">
      <c r="A6" t="s">
        <v>28</v>
      </c>
    </row>
    <row r="8" ht="15">
      <c r="A8" t="s">
        <v>12</v>
      </c>
    </row>
    <row r="9" ht="15">
      <c r="A9" t="s">
        <v>10</v>
      </c>
    </row>
    <row r="10" spans="1:3" ht="15">
      <c r="A10" t="s">
        <v>13</v>
      </c>
      <c r="C10" t="s">
        <v>14</v>
      </c>
    </row>
    <row r="11" ht="15">
      <c r="A11" t="s">
        <v>11</v>
      </c>
    </row>
    <row r="13" spans="1:8" ht="15">
      <c r="A13" t="s">
        <v>29</v>
      </c>
      <c r="H13" s="5">
        <v>10000000</v>
      </c>
    </row>
    <row r="14" spans="1:8" ht="15">
      <c r="A14" t="s">
        <v>0</v>
      </c>
      <c r="H14" s="6"/>
    </row>
    <row r="15" spans="1:8" ht="15">
      <c r="A15" s="2">
        <v>2582284.5</v>
      </c>
      <c r="B15" s="2" t="s">
        <v>3</v>
      </c>
      <c r="C15" s="4">
        <v>0.0015023</v>
      </c>
      <c r="H15" s="6">
        <v>3879.37</v>
      </c>
    </row>
    <row r="16" spans="1:8" ht="15">
      <c r="A16" s="2">
        <f>(H13-2582284.5)</f>
        <v>7417715.5</v>
      </c>
      <c r="B16" s="2" t="s">
        <v>3</v>
      </c>
      <c r="C16" s="4">
        <v>0.0012519</v>
      </c>
      <c r="H16" s="6">
        <f>(H13-2582284.5)*0.12519%</f>
        <v>9286.23803445</v>
      </c>
    </row>
    <row r="17" spans="7:8" ht="15">
      <c r="G17" t="s">
        <v>1</v>
      </c>
      <c r="H17" s="6">
        <f>SUM(H15:H16)</f>
        <v>13165.60803445</v>
      </c>
    </row>
    <row r="18" ht="15">
      <c r="H18" s="1"/>
    </row>
    <row r="19" spans="1:8" ht="15">
      <c r="A19" t="s">
        <v>2</v>
      </c>
      <c r="G19" s="7">
        <v>3</v>
      </c>
      <c r="H19" s="3"/>
    </row>
    <row r="20" spans="1:8" ht="15">
      <c r="A20" s="1">
        <f>H17</f>
        <v>13165.60803445</v>
      </c>
      <c r="B20" s="1" t="s">
        <v>3</v>
      </c>
      <c r="C20" s="10">
        <f>(G19-1)*0.25</f>
        <v>0.5</v>
      </c>
      <c r="H20" s="6">
        <f>A20*C20</f>
        <v>6582.804017225</v>
      </c>
    </row>
    <row r="21" ht="15">
      <c r="H21" s="6"/>
    </row>
    <row r="22" spans="1:8" ht="15">
      <c r="A22" t="s">
        <v>4</v>
      </c>
      <c r="H22" s="6"/>
    </row>
    <row r="23" spans="1:8" ht="15">
      <c r="A23" s="1">
        <f>H17</f>
        <v>13165.60803445</v>
      </c>
      <c r="B23" t="s">
        <v>3</v>
      </c>
      <c r="C23" s="10">
        <v>0.2</v>
      </c>
      <c r="H23" s="6">
        <f>A23*C23</f>
        <v>2633.1216068900003</v>
      </c>
    </row>
    <row r="24" spans="3:8" ht="15">
      <c r="C24" s="9"/>
      <c r="G24" s="8" t="s">
        <v>5</v>
      </c>
      <c r="H24" s="13">
        <f>H17+H20+H23</f>
        <v>22381.533658565</v>
      </c>
    </row>
    <row r="25" spans="3:8" ht="15">
      <c r="C25" s="9"/>
      <c r="H25" s="6"/>
    </row>
    <row r="26" spans="1:8" ht="15">
      <c r="A26" s="1"/>
      <c r="C26" s="9"/>
      <c r="H26" s="14"/>
    </row>
    <row r="27" ht="15">
      <c r="H27" s="6"/>
    </row>
    <row r="28" spans="1:8" ht="15">
      <c r="A28" s="8" t="s">
        <v>18</v>
      </c>
      <c r="B28" s="8"/>
      <c r="C28" s="8"/>
      <c r="D28" s="12">
        <f>G19</f>
        <v>3</v>
      </c>
      <c r="E28" s="8" t="s">
        <v>6</v>
      </c>
      <c r="F28" s="8"/>
      <c r="H28" s="6"/>
    </row>
    <row r="29" spans="1:8" ht="15">
      <c r="A29" s="1">
        <f>H24</f>
        <v>22381.533658565</v>
      </c>
      <c r="B29" t="s">
        <v>7</v>
      </c>
      <c r="C29" s="9">
        <f>G19</f>
        <v>3</v>
      </c>
      <c r="H29" s="13">
        <f>H24/G19</f>
        <v>7460.511219521667</v>
      </c>
    </row>
    <row r="30" ht="15">
      <c r="H30" s="6"/>
    </row>
    <row r="31" spans="1:8" ht="15">
      <c r="A31" s="8" t="s">
        <v>8</v>
      </c>
      <c r="B31" s="8"/>
      <c r="C31" s="8"/>
      <c r="D31" s="12">
        <f>G19</f>
        <v>3</v>
      </c>
      <c r="E31" s="8" t="s">
        <v>6</v>
      </c>
      <c r="F31" s="8"/>
      <c r="H31" s="6"/>
    </row>
    <row r="32" spans="1:8" ht="15">
      <c r="A32" s="1">
        <f>H24</f>
        <v>22381.533658565</v>
      </c>
      <c r="B32" t="s">
        <v>7</v>
      </c>
      <c r="C32" s="9">
        <f>G19</f>
        <v>3</v>
      </c>
      <c r="D32" t="s">
        <v>3</v>
      </c>
      <c r="E32" s="11" t="s">
        <v>9</v>
      </c>
      <c r="H32" s="13">
        <f>(H24/G19)/3</f>
        <v>2486.837073173889</v>
      </c>
    </row>
    <row r="34" spans="1:5" ht="15">
      <c r="A34" s="19" t="s">
        <v>17</v>
      </c>
      <c r="B34" s="19"/>
      <c r="C34" s="19"/>
      <c r="D34" s="19"/>
      <c r="E34" s="19"/>
    </row>
    <row r="35" ht="15">
      <c r="A35" t="s">
        <v>15</v>
      </c>
    </row>
    <row r="36" spans="1:8" ht="15">
      <c r="A36" s="6">
        <f>H17</f>
        <v>13165.60803445</v>
      </c>
      <c r="B36" s="1" t="s">
        <v>7</v>
      </c>
      <c r="C36" s="20">
        <f>G19</f>
        <v>3</v>
      </c>
      <c r="D36" t="s">
        <v>3</v>
      </c>
      <c r="E36" s="10">
        <v>0.5</v>
      </c>
      <c r="H36" s="6">
        <f>H17/G19*0.5</f>
        <v>2194.268005741667</v>
      </c>
    </row>
    <row r="38" ht="15">
      <c r="A38" t="s">
        <v>16</v>
      </c>
    </row>
    <row r="39" spans="1:8" ht="15">
      <c r="A39" s="15">
        <f>H17</f>
        <v>13165.60803445</v>
      </c>
      <c r="B39" s="16" t="s">
        <v>7</v>
      </c>
      <c r="C39" s="21">
        <f>G19</f>
        <v>3</v>
      </c>
      <c r="D39" s="18" t="s">
        <v>3</v>
      </c>
      <c r="E39" s="17">
        <v>0.5</v>
      </c>
      <c r="F39" s="18" t="s">
        <v>24</v>
      </c>
      <c r="G39" s="18"/>
      <c r="H39" s="15">
        <f>(H17/G19*0.5)/3</f>
        <v>731.4226685805556</v>
      </c>
    </row>
    <row r="41" spans="1:8" ht="15">
      <c r="A41" s="8" t="s">
        <v>19</v>
      </c>
      <c r="B41" s="8"/>
      <c r="C41" s="8"/>
      <c r="D41" s="8"/>
      <c r="E41" s="8"/>
      <c r="F41" s="8"/>
      <c r="G41" s="8"/>
      <c r="H41" s="13">
        <f>H29+H36</f>
        <v>9654.779225263334</v>
      </c>
    </row>
    <row r="42" spans="1:8" ht="15">
      <c r="A42" s="8" t="s">
        <v>20</v>
      </c>
      <c r="B42" s="8"/>
      <c r="C42" s="8"/>
      <c r="D42" s="8"/>
      <c r="E42" s="8"/>
      <c r="F42" s="8"/>
      <c r="G42" s="8"/>
      <c r="H42" s="13">
        <f>H29</f>
        <v>7460.511219521667</v>
      </c>
    </row>
    <row r="43" spans="1:8" ht="15">
      <c r="A43" s="8" t="s">
        <v>21</v>
      </c>
      <c r="B43" s="8"/>
      <c r="C43" s="8"/>
      <c r="D43" s="8"/>
      <c r="E43" s="8"/>
      <c r="F43" s="8"/>
      <c r="G43" s="8"/>
      <c r="H43" s="13">
        <f>H32+H39</f>
        <v>3218.259741754445</v>
      </c>
    </row>
    <row r="45" ht="15">
      <c r="A45" s="8" t="s">
        <v>22</v>
      </c>
    </row>
    <row r="46" ht="15">
      <c r="A46" t="s">
        <v>31</v>
      </c>
    </row>
    <row r="48" ht="15">
      <c r="A48" s="7" t="s">
        <v>23</v>
      </c>
    </row>
    <row r="49" spans="1:8" ht="15">
      <c r="A49" s="24" t="s">
        <v>32</v>
      </c>
      <c r="B49" s="24"/>
      <c r="C49" s="24"/>
      <c r="D49" s="24"/>
      <c r="E49" s="24"/>
      <c r="F49" s="24"/>
      <c r="G49" s="24"/>
      <c r="H49" s="24"/>
    </row>
    <row r="51" spans="1:8" ht="15">
      <c r="A51" s="23" t="s">
        <v>30</v>
      </c>
      <c r="B51" s="23"/>
      <c r="C51" s="23"/>
      <c r="D51" s="23"/>
      <c r="E51" s="23"/>
      <c r="F51" s="23"/>
      <c r="G51" s="23"/>
      <c r="H51" s="23"/>
    </row>
    <row r="52" spans="1:8" ht="15">
      <c r="A52" s="23"/>
      <c r="B52" s="23"/>
      <c r="C52" s="23"/>
      <c r="D52" s="23"/>
      <c r="E52" s="23"/>
      <c r="F52" s="23"/>
      <c r="G52" s="23"/>
      <c r="H52" s="23"/>
    </row>
    <row r="53" spans="1:8" ht="15">
      <c r="A53" s="23"/>
      <c r="B53" s="23"/>
      <c r="C53" s="23"/>
      <c r="D53" s="23"/>
      <c r="E53" s="23"/>
      <c r="F53" s="23"/>
      <c r="G53" s="23"/>
      <c r="H53" s="23"/>
    </row>
  </sheetData>
  <sheetProtection/>
  <mergeCells count="4">
    <mergeCell ref="A1:H1"/>
    <mergeCell ref="A2:H2"/>
    <mergeCell ref="A51:H53"/>
    <mergeCell ref="A49:H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&amp;C&amp;"Times New Roman,Normale"Dipartimento delle Infrastrutture, della Mobilità e dei Trasporti - Servizio 15°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 Vallone</dc:creator>
  <cp:keywords/>
  <dc:description/>
  <cp:lastModifiedBy>Francesco Vallone</cp:lastModifiedBy>
  <cp:lastPrinted>2011-05-05T11:28:54Z</cp:lastPrinted>
  <dcterms:created xsi:type="dcterms:W3CDTF">2011-04-26T11:39:40Z</dcterms:created>
  <dcterms:modified xsi:type="dcterms:W3CDTF">2011-09-21T08:14:10Z</dcterms:modified>
  <cp:category/>
  <cp:version/>
  <cp:contentType/>
  <cp:contentStatus/>
</cp:coreProperties>
</file>