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" windowWidth="11295" windowHeight="6750" firstSheet="2" activeTab="9"/>
  </bookViews>
  <sheets>
    <sheet name="tav2.9 OK" sheetId="1" r:id="rId1"/>
    <sheet name="tav2.8 OK" sheetId="2" r:id="rId2"/>
    <sheet name="tav2.7 OK" sheetId="3" r:id="rId3"/>
    <sheet name="tav2.6 OK" sheetId="4" r:id="rId4"/>
    <sheet name="tav2.5 OK" sheetId="5" r:id="rId5"/>
    <sheet name="tav2.4 OK" sheetId="6" r:id="rId6"/>
    <sheet name="tav2.3segue OK" sheetId="7" r:id="rId7"/>
    <sheet name="tav2.3 OK" sheetId="8" r:id="rId8"/>
    <sheet name="tav2.2 OK" sheetId="9" r:id="rId9"/>
    <sheet name="tav2.1 OK" sheetId="10" r:id="rId10"/>
    <sheet name="Foglio1" sheetId="11" r:id="rId11"/>
  </sheets>
  <definedNames>
    <definedName name="_xlnm.Print_Area" localSheetId="0">'tav2.9 OK'!$A:$IV</definedName>
    <definedName name="inizioPagina" localSheetId="5">'tav2.4 OK'!#REF!</definedName>
  </definedNames>
  <calcPr fullCalcOnLoad="1"/>
</workbook>
</file>

<file path=xl/sharedStrings.xml><?xml version="1.0" encoding="utf-8"?>
<sst xmlns="http://schemas.openxmlformats.org/spreadsheetml/2006/main" count="380" uniqueCount="131">
  <si>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</si>
  <si>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</si>
  <si>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</si>
  <si>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</si>
  <si>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</si>
  <si>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</si>
  <si>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</si>
  <si>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</si>
  <si>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</si>
  <si>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25-29</t>
  </si>
  <si>
    <t>30-34</t>
  </si>
  <si>
    <t>Video-camera</t>
  </si>
  <si>
    <t>Personal computer</t>
  </si>
  <si>
    <t>Fax</t>
  </si>
  <si>
    <t>2005</t>
  </si>
  <si>
    <t>0-14</t>
  </si>
  <si>
    <t>15-19</t>
  </si>
  <si>
    <t>20-24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</si>
  <si>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</si>
  <si>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</si>
  <si>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</si>
  <si>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</si>
  <si>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</si>
  <si>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</si>
  <si>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</si>
  <si>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</si>
  <si>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2006</t>
  </si>
  <si>
    <t>2007</t>
  </si>
  <si>
    <t>2008</t>
  </si>
  <si>
    <t>2009</t>
  </si>
  <si>
    <t>2010</t>
  </si>
  <si>
    <t>-</t>
  </si>
  <si>
    <t>2011</t>
  </si>
  <si>
    <t xml:space="preserve">Tab 2.1  Resident population and registered migratory movement </t>
  </si>
  <si>
    <t xml:space="preserve">Population on Dec 31 </t>
  </si>
  <si>
    <t>Live births</t>
  </si>
  <si>
    <t>Deaths</t>
  </si>
  <si>
    <t>Natural balance</t>
  </si>
  <si>
    <t>Registered</t>
  </si>
  <si>
    <t>Deleted</t>
  </si>
  <si>
    <t>Migratory balance</t>
  </si>
  <si>
    <t xml:space="preserve">Natural movement </t>
  </si>
  <si>
    <t xml:space="preserve">Migratory movement </t>
  </si>
  <si>
    <t>Sicily</t>
  </si>
  <si>
    <t>Provinces - 2010</t>
  </si>
  <si>
    <t>Divisions - 2010</t>
  </si>
  <si>
    <t>South/islands</t>
  </si>
  <si>
    <t>North/centre</t>
  </si>
  <si>
    <t>Italy</t>
  </si>
  <si>
    <t>Italy = 100</t>
  </si>
  <si>
    <t>Source: ISTAT data-processing</t>
  </si>
  <si>
    <t>Births</t>
  </si>
  <si>
    <t>Natural surplus</t>
  </si>
  <si>
    <t>Migratory surplus</t>
  </si>
  <si>
    <t xml:space="preserve">Tab 2.2  Indicators of demographic movement  (per 1,000 inhabitants) </t>
  </si>
  <si>
    <t xml:space="preserve">% variation in population  </t>
  </si>
  <si>
    <t>Migratory movement rates *</t>
  </si>
  <si>
    <t>Natural movement rate</t>
  </si>
  <si>
    <t xml:space="preserve">* Including those registered and deleted following post-census registry-office amendments </t>
  </si>
  <si>
    <t>Males</t>
  </si>
  <si>
    <t>Females</t>
  </si>
  <si>
    <t>Total</t>
  </si>
  <si>
    <t>Provinces - 2011</t>
  </si>
  <si>
    <t>Divisions - 2011</t>
  </si>
  <si>
    <t>Tab 2.3  Resident population by gender and age (up to Jan 1)</t>
  </si>
  <si>
    <t>Tab 2.3 cont.  Resident population by gender and age (up to Jan 1)</t>
  </si>
  <si>
    <t>75 and over</t>
  </si>
  <si>
    <t xml:space="preserve">Tab 2.4  Indicators of population make-up </t>
  </si>
  <si>
    <t xml:space="preserve"> Index of elderly</t>
  </si>
  <si>
    <t xml:space="preserve"> As % of total</t>
  </si>
  <si>
    <t>Dependence rate (%)</t>
  </si>
  <si>
    <t>0-5 years</t>
  </si>
  <si>
    <t xml:space="preserve"> 75 years and over</t>
  </si>
  <si>
    <t>Young
(0-14 years)</t>
  </si>
  <si>
    <t>Elderly
(&gt;64 years)</t>
  </si>
  <si>
    <t>Tab 2.5  Resident population by civil status up to Jan 1 (in thousands)</t>
  </si>
  <si>
    <t>Single</t>
  </si>
  <si>
    <t>Married</t>
  </si>
  <si>
    <t>Divorced</t>
  </si>
  <si>
    <t>Widower</t>
  </si>
  <si>
    <t>Widow</t>
  </si>
  <si>
    <t>Religious rite</t>
  </si>
  <si>
    <t>Civil marriage</t>
  </si>
  <si>
    <t>Tab 2.6  Weddings</t>
  </si>
  <si>
    <t xml:space="preserve">Civil marriage as % of total  </t>
  </si>
  <si>
    <t>Weddings</t>
  </si>
  <si>
    <t>Provinces - 2009</t>
  </si>
  <si>
    <t>Divisions - 2009</t>
  </si>
  <si>
    <t>Minors</t>
  </si>
  <si>
    <t>% females</t>
  </si>
  <si>
    <t>Birth-rate</t>
  </si>
  <si>
    <t xml:space="preserve">Tab 2.7  Resident foreign citizens </t>
  </si>
  <si>
    <t>Registered at General Registry Office</t>
  </si>
  <si>
    <t>Temporary stay permit*</t>
  </si>
  <si>
    <t xml:space="preserve">* On Jan 1 - for the Provinces and divisions the data refers to 2007 </t>
  </si>
  <si>
    <t xml:space="preserve">Tab 2.8  Families and aspects of daily life  (per 100 families)  </t>
  </si>
  <si>
    <t xml:space="preserve">Opinions on economic situation compared to previous year   </t>
  </si>
  <si>
    <t>Housing problems</t>
  </si>
  <si>
    <t xml:space="preserve">Problems related to one's area of residence  </t>
  </si>
  <si>
    <t>Improved</t>
  </si>
  <si>
    <t>Same</t>
  </si>
  <si>
    <t>Worse</t>
  </si>
  <si>
    <t>Too many expenses</t>
  </si>
  <si>
    <t>Too small</t>
  </si>
  <si>
    <t>Distance from relatives</t>
  </si>
  <si>
    <t>Poor condition</t>
  </si>
  <si>
    <t xml:space="preserve">Irregular  water-supply </t>
  </si>
  <si>
    <t xml:space="preserve">Rubbish in the streets </t>
  </si>
  <si>
    <t>Parking difficulties</t>
  </si>
  <si>
    <t xml:space="preserve">Public transport difficulties </t>
  </si>
  <si>
    <t xml:space="preserve">Traffic </t>
  </si>
  <si>
    <t xml:space="preserve">Air pollution </t>
  </si>
  <si>
    <t xml:space="preserve">Noise </t>
  </si>
  <si>
    <t>Risk of crime</t>
  </si>
  <si>
    <t>Poor street lighting</t>
  </si>
  <si>
    <t>Poor road surfaces</t>
  </si>
  <si>
    <t>Tab 2.9  Durable goods possessed  (per 100 families)</t>
  </si>
  <si>
    <t>Dish-washer</t>
  </si>
  <si>
    <t>Washing-machine</t>
  </si>
  <si>
    <t>Hi-fi system</t>
  </si>
  <si>
    <t>Air-conditioning</t>
  </si>
  <si>
    <t>Bicycles</t>
  </si>
  <si>
    <t>Motor-cycles</t>
  </si>
  <si>
    <t>More than one car</t>
  </si>
  <si>
    <t>Video-game console</t>
  </si>
  <si>
    <t>Access to Internet</t>
  </si>
  <si>
    <t>Answerphone</t>
  </si>
  <si>
    <t>More than one colour TV</t>
  </si>
  <si>
    <t>Satellite dish</t>
  </si>
  <si>
    <t xml:space="preserve">Digital TV decoder </t>
  </si>
  <si>
    <t>Weddings per 1,000 inhabitants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</si>
</sst>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0.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_-* #,##0.0_-;\-* #,##0.0_-;_-* &quot;-&quot;_-;_-@_-"/>
    <numFmt numFmtId="179" formatCode="#,##0.0_ ;\-#,##0.0\ "/>
    <numFmt numFmtId="180" formatCode="#,##0.00_ ;\-#,##0.00\ "/>
    <numFmt numFmtId="181" formatCode="#,##0.000_ ;\-#,##0.000\ 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  <numFmt numFmtId="186" formatCode="#,##0.0"/>
    <numFmt numFmtId="187" formatCode="_-* #,##0.0_-;\-* #,##0.0_-;_-* &quot;-&quot;??_-;_-@_-"/>
    <numFmt numFmtId="188" formatCode="_-* #,##0.0_-;\-* #,##0.0_-;_-* &quot;-&quot;?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70" fontId="0" fillId="0" borderId="10" xfId="45" applyNumberFormat="1" applyFont="1" applyBorder="1" applyAlignment="1">
      <alignment horizontal="right"/>
    </xf>
    <xf numFmtId="49" fontId="0" fillId="0" borderId="10" xfId="0" applyNumberFormat="1" applyFont="1" applyBorder="1" applyAlignment="1">
      <alignment/>
    </xf>
    <xf numFmtId="170" fontId="0" fillId="0" borderId="0" xfId="45" applyNumberFormat="1" applyFont="1" applyBorder="1" applyAlignment="1">
      <alignment/>
    </xf>
    <xf numFmtId="179" fontId="0" fillId="0" borderId="0" xfId="45" applyNumberFormat="1" applyFont="1" applyBorder="1" applyAlignment="1">
      <alignment/>
    </xf>
    <xf numFmtId="170" fontId="0" fillId="0" borderId="0" xfId="45" applyNumberFormat="1" applyFont="1" applyBorder="1" applyAlignment="1">
      <alignment horizontal="right"/>
    </xf>
    <xf numFmtId="170" fontId="0" fillId="0" borderId="0" xfId="0" applyNumberFormat="1" applyFont="1" applyBorder="1" applyAlignment="1">
      <alignment horizontal="right"/>
    </xf>
    <xf numFmtId="171" fontId="0" fillId="0" borderId="0" xfId="0" applyNumberFormat="1" applyFont="1" applyBorder="1" applyAlignment="1">
      <alignment horizontal="center"/>
    </xf>
    <xf numFmtId="179" fontId="0" fillId="0" borderId="0" xfId="45" applyNumberFormat="1" applyFont="1" applyBorder="1" applyAlignment="1">
      <alignment horizontal="right"/>
    </xf>
    <xf numFmtId="179" fontId="0" fillId="0" borderId="0" xfId="45" applyNumberFormat="1" applyFont="1" applyBorder="1" applyAlignment="1">
      <alignment/>
    </xf>
    <xf numFmtId="179" fontId="5" fillId="0" borderId="0" xfId="45" applyNumberFormat="1" applyFont="1" applyBorder="1" applyAlignment="1">
      <alignment horizontal="right"/>
    </xf>
    <xf numFmtId="0" fontId="2" fillId="0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 wrapText="1"/>
    </xf>
    <xf numFmtId="170" fontId="0" fillId="0" borderId="0" xfId="0" applyNumberFormat="1" applyFont="1" applyBorder="1" applyAlignment="1">
      <alignment/>
    </xf>
    <xf numFmtId="171" fontId="5" fillId="0" borderId="0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wrapText="1"/>
    </xf>
    <xf numFmtId="171" fontId="5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 quotePrefix="1">
      <alignment horizontal="right" vertical="center" wrapText="1" indent="1"/>
    </xf>
    <xf numFmtId="49" fontId="0" fillId="0" borderId="11" xfId="0" applyNumberFormat="1" applyFont="1" applyBorder="1" applyAlignment="1">
      <alignment horizontal="right" vertical="center" wrapText="1" indent="1"/>
    </xf>
    <xf numFmtId="171" fontId="0" fillId="0" borderId="0" xfId="0" applyNumberFormat="1" applyFont="1" applyBorder="1" applyAlignment="1">
      <alignment horizontal="right" indent="2"/>
    </xf>
    <xf numFmtId="171" fontId="5" fillId="0" borderId="0" xfId="0" applyNumberFormat="1" applyFont="1" applyBorder="1" applyAlignment="1">
      <alignment horizontal="right" indent="2"/>
    </xf>
    <xf numFmtId="179" fontId="0" fillId="0" borderId="0" xfId="45" applyNumberFormat="1" applyFont="1" applyBorder="1" applyAlignment="1">
      <alignment horizontal="right" indent="1"/>
    </xf>
    <xf numFmtId="171" fontId="0" fillId="0" borderId="0" xfId="0" applyNumberFormat="1" applyFont="1" applyAlignment="1">
      <alignment/>
    </xf>
    <xf numFmtId="171" fontId="0" fillId="0" borderId="10" xfId="0" applyNumberFormat="1" applyFont="1" applyBorder="1" applyAlignment="1">
      <alignment/>
    </xf>
    <xf numFmtId="171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79" fontId="0" fillId="0" borderId="0" xfId="45" applyNumberFormat="1" applyFont="1" applyFill="1" applyBorder="1" applyAlignment="1">
      <alignment horizontal="right" indent="1"/>
    </xf>
    <xf numFmtId="170" fontId="0" fillId="0" borderId="0" xfId="45" applyNumberFormat="1" applyFont="1" applyFill="1" applyBorder="1" applyAlignment="1">
      <alignment/>
    </xf>
    <xf numFmtId="170" fontId="0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Alignment="1">
      <alignment horizontal="center"/>
    </xf>
    <xf numFmtId="170" fontId="0" fillId="0" borderId="0" xfId="45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179" fontId="0" fillId="0" borderId="0" xfId="45" applyNumberFormat="1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 horizontal="right"/>
    </xf>
    <xf numFmtId="179" fontId="0" fillId="0" borderId="0" xfId="45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right" indent="1"/>
    </xf>
    <xf numFmtId="0" fontId="0" fillId="0" borderId="0" xfId="0" applyFont="1" applyBorder="1" applyAlignment="1">
      <alignment horizontal="right" indent="1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179" fontId="0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41" fontId="9" fillId="0" borderId="0" xfId="45" applyFont="1" applyBorder="1" applyAlignment="1">
      <alignment/>
    </xf>
    <xf numFmtId="170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87" fontId="1" fillId="0" borderId="0" xfId="0" applyNumberFormat="1" applyFont="1" applyBorder="1" applyAlignment="1">
      <alignment/>
    </xf>
    <xf numFmtId="188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Valuta (0)_tav2.5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657350" y="0"/>
          <a:ext cx="685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276225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19335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343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19335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343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19335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343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1657350" y="819150"/>
          <a:ext cx="685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276225</xdr:colOff>
      <xdr:row>3</xdr:row>
      <xdr:rowOff>0</xdr:rowOff>
    </xdr:from>
    <xdr:to>
      <xdr:col>2</xdr:col>
      <xdr:colOff>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1933575" y="8191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23431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</xdr:row>
      <xdr:rowOff>0</xdr:rowOff>
    </xdr:from>
    <xdr:to>
      <xdr:col>2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1933575" y="3143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2343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0</xdr:rowOff>
    </xdr:from>
    <xdr:to>
      <xdr:col>2</xdr:col>
      <xdr:colOff>0</xdr:colOff>
      <xdr:row>3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1933575" y="8191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23431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819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276225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1933575" y="6286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2343150" y="628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0</xdr:rowOff>
    </xdr:from>
    <xdr:to>
      <xdr:col>2</xdr:col>
      <xdr:colOff>0</xdr:colOff>
      <xdr:row>3</xdr:row>
      <xdr:rowOff>0</xdr:rowOff>
    </xdr:to>
    <xdr:sp fLocksText="0">
      <xdr:nvSpPr>
        <xdr:cNvPr id="19" name="Testo 3"/>
        <xdr:cNvSpPr txBox="1">
          <a:spLocks noChangeArrowheads="1"/>
        </xdr:cNvSpPr>
      </xdr:nvSpPr>
      <xdr:spPr>
        <a:xfrm>
          <a:off x="1933575" y="8191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fLocksText="0">
      <xdr:nvSpPr>
        <xdr:cNvPr id="20" name="Testo 4"/>
        <xdr:cNvSpPr txBox="1">
          <a:spLocks noChangeArrowheads="1"/>
        </xdr:cNvSpPr>
      </xdr:nvSpPr>
      <xdr:spPr>
        <a:xfrm>
          <a:off x="23431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0</xdr:rowOff>
    </xdr:from>
    <xdr:to>
      <xdr:col>2</xdr:col>
      <xdr:colOff>0</xdr:colOff>
      <xdr:row>3</xdr:row>
      <xdr:rowOff>0</xdr:rowOff>
    </xdr:to>
    <xdr:sp fLocksText="0">
      <xdr:nvSpPr>
        <xdr:cNvPr id="21" name="Testo 8"/>
        <xdr:cNvSpPr txBox="1">
          <a:spLocks noChangeArrowheads="1"/>
        </xdr:cNvSpPr>
      </xdr:nvSpPr>
      <xdr:spPr>
        <a:xfrm>
          <a:off x="1933575" y="8191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fLocksText="0">
      <xdr:nvSpPr>
        <xdr:cNvPr id="22" name="Testo 9"/>
        <xdr:cNvSpPr txBox="1">
          <a:spLocks noChangeArrowheads="1"/>
        </xdr:cNvSpPr>
      </xdr:nvSpPr>
      <xdr:spPr>
        <a:xfrm>
          <a:off x="23431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3" name="Testo 10"/>
        <xdr:cNvSpPr txBox="1">
          <a:spLocks noChangeArrowheads="1"/>
        </xdr:cNvSpPr>
      </xdr:nvSpPr>
      <xdr:spPr>
        <a:xfrm>
          <a:off x="0" y="819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276225</xdr:colOff>
      <xdr:row>3</xdr:row>
      <xdr:rowOff>0</xdr:rowOff>
    </xdr:from>
    <xdr:to>
      <xdr:col>2</xdr:col>
      <xdr:colOff>0</xdr:colOff>
      <xdr:row>3</xdr:row>
      <xdr:rowOff>0</xdr:rowOff>
    </xdr:to>
    <xdr:sp fLocksText="0">
      <xdr:nvSpPr>
        <xdr:cNvPr id="24" name="Testo 3"/>
        <xdr:cNvSpPr txBox="1">
          <a:spLocks noChangeArrowheads="1"/>
        </xdr:cNvSpPr>
      </xdr:nvSpPr>
      <xdr:spPr>
        <a:xfrm>
          <a:off x="1933575" y="8191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fLocksText="0">
      <xdr:nvSpPr>
        <xdr:cNvPr id="25" name="Testo 4"/>
        <xdr:cNvSpPr txBox="1">
          <a:spLocks noChangeArrowheads="1"/>
        </xdr:cNvSpPr>
      </xdr:nvSpPr>
      <xdr:spPr>
        <a:xfrm>
          <a:off x="23431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0</xdr:rowOff>
    </xdr:from>
    <xdr:to>
      <xdr:col>2</xdr:col>
      <xdr:colOff>0</xdr:colOff>
      <xdr:row>3</xdr:row>
      <xdr:rowOff>0</xdr:rowOff>
    </xdr:to>
    <xdr:sp fLocksText="0">
      <xdr:nvSpPr>
        <xdr:cNvPr id="26" name="Testo 8"/>
        <xdr:cNvSpPr txBox="1">
          <a:spLocks noChangeArrowheads="1"/>
        </xdr:cNvSpPr>
      </xdr:nvSpPr>
      <xdr:spPr>
        <a:xfrm>
          <a:off x="1933575" y="8191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fLocksText="0">
      <xdr:nvSpPr>
        <xdr:cNvPr id="27" name="Testo 9"/>
        <xdr:cNvSpPr txBox="1">
          <a:spLocks noChangeArrowheads="1"/>
        </xdr:cNvSpPr>
      </xdr:nvSpPr>
      <xdr:spPr>
        <a:xfrm>
          <a:off x="23431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8" name="Testo 10"/>
        <xdr:cNvSpPr txBox="1">
          <a:spLocks noChangeArrowheads="1"/>
        </xdr:cNvSpPr>
      </xdr:nvSpPr>
      <xdr:spPr>
        <a:xfrm>
          <a:off x="0" y="819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29" name="Testo 2"/>
        <xdr:cNvSpPr txBox="1">
          <a:spLocks noChangeArrowheads="1"/>
        </xdr:cNvSpPr>
      </xdr:nvSpPr>
      <xdr:spPr>
        <a:xfrm>
          <a:off x="1657350" y="4210050"/>
          <a:ext cx="685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276225</xdr:colOff>
      <xdr:row>20</xdr:row>
      <xdr:rowOff>0</xdr:rowOff>
    </xdr:from>
    <xdr:to>
      <xdr:col>2</xdr:col>
      <xdr:colOff>0</xdr:colOff>
      <xdr:row>20</xdr:row>
      <xdr:rowOff>0</xdr:rowOff>
    </xdr:to>
    <xdr:sp fLocksText="0">
      <xdr:nvSpPr>
        <xdr:cNvPr id="30" name="Testo 3"/>
        <xdr:cNvSpPr txBox="1">
          <a:spLocks noChangeArrowheads="1"/>
        </xdr:cNvSpPr>
      </xdr:nvSpPr>
      <xdr:spPr>
        <a:xfrm>
          <a:off x="1933575" y="42100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fLocksText="0">
      <xdr:nvSpPr>
        <xdr:cNvPr id="31" name="Testo 4"/>
        <xdr:cNvSpPr txBox="1">
          <a:spLocks noChangeArrowheads="1"/>
        </xdr:cNvSpPr>
      </xdr:nvSpPr>
      <xdr:spPr>
        <a:xfrm>
          <a:off x="2343150" y="421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20</xdr:row>
      <xdr:rowOff>0</xdr:rowOff>
    </xdr:from>
    <xdr:to>
      <xdr:col>2</xdr:col>
      <xdr:colOff>0</xdr:colOff>
      <xdr:row>20</xdr:row>
      <xdr:rowOff>0</xdr:rowOff>
    </xdr:to>
    <xdr:sp fLocksText="0">
      <xdr:nvSpPr>
        <xdr:cNvPr id="32" name="Testo 8"/>
        <xdr:cNvSpPr txBox="1">
          <a:spLocks noChangeArrowheads="1"/>
        </xdr:cNvSpPr>
      </xdr:nvSpPr>
      <xdr:spPr>
        <a:xfrm>
          <a:off x="1933575" y="42100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fLocksText="0">
      <xdr:nvSpPr>
        <xdr:cNvPr id="33" name="Testo 9"/>
        <xdr:cNvSpPr txBox="1">
          <a:spLocks noChangeArrowheads="1"/>
        </xdr:cNvSpPr>
      </xdr:nvSpPr>
      <xdr:spPr>
        <a:xfrm>
          <a:off x="2343150" y="421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609600</xdr:colOff>
      <xdr:row>20</xdr:row>
      <xdr:rowOff>0</xdr:rowOff>
    </xdr:to>
    <xdr:sp>
      <xdr:nvSpPr>
        <xdr:cNvPr id="34" name="Testo 10"/>
        <xdr:cNvSpPr txBox="1">
          <a:spLocks noChangeArrowheads="1"/>
        </xdr:cNvSpPr>
      </xdr:nvSpPr>
      <xdr:spPr>
        <a:xfrm>
          <a:off x="0" y="42100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35" name="Testo 2"/>
        <xdr:cNvSpPr txBox="1">
          <a:spLocks noChangeArrowheads="1"/>
        </xdr:cNvSpPr>
      </xdr:nvSpPr>
      <xdr:spPr>
        <a:xfrm>
          <a:off x="1657350" y="4210050"/>
          <a:ext cx="685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276225</xdr:colOff>
      <xdr:row>20</xdr:row>
      <xdr:rowOff>0</xdr:rowOff>
    </xdr:from>
    <xdr:to>
      <xdr:col>2</xdr:col>
      <xdr:colOff>0</xdr:colOff>
      <xdr:row>20</xdr:row>
      <xdr:rowOff>0</xdr:rowOff>
    </xdr:to>
    <xdr:sp fLocksText="0">
      <xdr:nvSpPr>
        <xdr:cNvPr id="36" name="Testo 3"/>
        <xdr:cNvSpPr txBox="1">
          <a:spLocks noChangeArrowheads="1"/>
        </xdr:cNvSpPr>
      </xdr:nvSpPr>
      <xdr:spPr>
        <a:xfrm>
          <a:off x="1933575" y="42100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fLocksText="0">
      <xdr:nvSpPr>
        <xdr:cNvPr id="37" name="Testo 4"/>
        <xdr:cNvSpPr txBox="1">
          <a:spLocks noChangeArrowheads="1"/>
        </xdr:cNvSpPr>
      </xdr:nvSpPr>
      <xdr:spPr>
        <a:xfrm>
          <a:off x="2343150" y="421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20</xdr:row>
      <xdr:rowOff>0</xdr:rowOff>
    </xdr:from>
    <xdr:to>
      <xdr:col>2</xdr:col>
      <xdr:colOff>0</xdr:colOff>
      <xdr:row>20</xdr:row>
      <xdr:rowOff>0</xdr:rowOff>
    </xdr:to>
    <xdr:sp fLocksText="0">
      <xdr:nvSpPr>
        <xdr:cNvPr id="38" name="Testo 8"/>
        <xdr:cNvSpPr txBox="1">
          <a:spLocks noChangeArrowheads="1"/>
        </xdr:cNvSpPr>
      </xdr:nvSpPr>
      <xdr:spPr>
        <a:xfrm>
          <a:off x="1933575" y="42100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fLocksText="0">
      <xdr:nvSpPr>
        <xdr:cNvPr id="39" name="Testo 9"/>
        <xdr:cNvSpPr txBox="1">
          <a:spLocks noChangeArrowheads="1"/>
        </xdr:cNvSpPr>
      </xdr:nvSpPr>
      <xdr:spPr>
        <a:xfrm>
          <a:off x="2343150" y="421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609600</xdr:colOff>
      <xdr:row>20</xdr:row>
      <xdr:rowOff>0</xdr:rowOff>
    </xdr:to>
    <xdr:sp>
      <xdr:nvSpPr>
        <xdr:cNvPr id="40" name="Testo 10"/>
        <xdr:cNvSpPr txBox="1">
          <a:spLocks noChangeArrowheads="1"/>
        </xdr:cNvSpPr>
      </xdr:nvSpPr>
      <xdr:spPr>
        <a:xfrm>
          <a:off x="0" y="42100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41" name="Testo 2"/>
        <xdr:cNvSpPr txBox="1">
          <a:spLocks noChangeArrowheads="1"/>
        </xdr:cNvSpPr>
      </xdr:nvSpPr>
      <xdr:spPr>
        <a:xfrm>
          <a:off x="1657350" y="4210050"/>
          <a:ext cx="685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276225</xdr:colOff>
      <xdr:row>20</xdr:row>
      <xdr:rowOff>0</xdr:rowOff>
    </xdr:from>
    <xdr:to>
      <xdr:col>2</xdr:col>
      <xdr:colOff>0</xdr:colOff>
      <xdr:row>20</xdr:row>
      <xdr:rowOff>0</xdr:rowOff>
    </xdr:to>
    <xdr:sp fLocksText="0">
      <xdr:nvSpPr>
        <xdr:cNvPr id="42" name="Testo 3"/>
        <xdr:cNvSpPr txBox="1">
          <a:spLocks noChangeArrowheads="1"/>
        </xdr:cNvSpPr>
      </xdr:nvSpPr>
      <xdr:spPr>
        <a:xfrm>
          <a:off x="1933575" y="42100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fLocksText="0">
      <xdr:nvSpPr>
        <xdr:cNvPr id="43" name="Testo 4"/>
        <xdr:cNvSpPr txBox="1">
          <a:spLocks noChangeArrowheads="1"/>
        </xdr:cNvSpPr>
      </xdr:nvSpPr>
      <xdr:spPr>
        <a:xfrm>
          <a:off x="2343150" y="421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20</xdr:row>
      <xdr:rowOff>0</xdr:rowOff>
    </xdr:from>
    <xdr:to>
      <xdr:col>2</xdr:col>
      <xdr:colOff>0</xdr:colOff>
      <xdr:row>20</xdr:row>
      <xdr:rowOff>0</xdr:rowOff>
    </xdr:to>
    <xdr:sp fLocksText="0">
      <xdr:nvSpPr>
        <xdr:cNvPr id="44" name="Testo 8"/>
        <xdr:cNvSpPr txBox="1">
          <a:spLocks noChangeArrowheads="1"/>
        </xdr:cNvSpPr>
      </xdr:nvSpPr>
      <xdr:spPr>
        <a:xfrm>
          <a:off x="1933575" y="42100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fLocksText="0">
      <xdr:nvSpPr>
        <xdr:cNvPr id="45" name="Testo 9"/>
        <xdr:cNvSpPr txBox="1">
          <a:spLocks noChangeArrowheads="1"/>
        </xdr:cNvSpPr>
      </xdr:nvSpPr>
      <xdr:spPr>
        <a:xfrm>
          <a:off x="2343150" y="421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609600</xdr:colOff>
      <xdr:row>20</xdr:row>
      <xdr:rowOff>0</xdr:rowOff>
    </xdr:to>
    <xdr:sp>
      <xdr:nvSpPr>
        <xdr:cNvPr id="46" name="Testo 10"/>
        <xdr:cNvSpPr txBox="1">
          <a:spLocks noChangeArrowheads="1"/>
        </xdr:cNvSpPr>
      </xdr:nvSpPr>
      <xdr:spPr>
        <a:xfrm>
          <a:off x="0" y="42100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724025" y="0"/>
          <a:ext cx="414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772025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772025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772025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2</xdr:col>
      <xdr:colOff>28575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1724025" y="1123950"/>
          <a:ext cx="414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57150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772025" y="112395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867400" y="1285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</xdr:row>
      <xdr:rowOff>0</xdr:rowOff>
    </xdr:from>
    <xdr:to>
      <xdr:col>8</xdr:col>
      <xdr:colOff>57150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4772025" y="561975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86740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57150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772025" y="112395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867400" y="1285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1239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276225</xdr:colOff>
      <xdr:row>3</xdr:row>
      <xdr:rowOff>0</xdr:rowOff>
    </xdr:from>
    <xdr:to>
      <xdr:col>8</xdr:col>
      <xdr:colOff>57150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4772025" y="8763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867400" y="876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 fLocksText="0">
      <xdr:nvSpPr>
        <xdr:cNvPr id="19" name="Testo 5"/>
        <xdr:cNvSpPr txBox="1">
          <a:spLocks noChangeArrowheads="1"/>
        </xdr:cNvSpPr>
      </xdr:nvSpPr>
      <xdr:spPr>
        <a:xfrm>
          <a:off x="5867400" y="1933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714500" y="0"/>
          <a:ext cx="685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276225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199072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400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199072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400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199072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400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1714500" y="1047750"/>
          <a:ext cx="685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276225</xdr:colOff>
      <xdr:row>4</xdr:row>
      <xdr:rowOff>0</xdr:rowOff>
    </xdr:from>
    <xdr:to>
      <xdr:col>2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1990725" y="10477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240030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</xdr:row>
      <xdr:rowOff>0</xdr:rowOff>
    </xdr:from>
    <xdr:to>
      <xdr:col>2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1990725" y="3143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24003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4</xdr:row>
      <xdr:rowOff>0</xdr:rowOff>
    </xdr:from>
    <xdr:to>
      <xdr:col>2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1990725" y="10477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240030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047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276225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1990725" y="6286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2400300" y="628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1714500" y="1047750"/>
          <a:ext cx="685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276225</xdr:colOff>
      <xdr:row>4</xdr:row>
      <xdr:rowOff>0</xdr:rowOff>
    </xdr:from>
    <xdr:to>
      <xdr:col>2</xdr:col>
      <xdr:colOff>0</xdr:colOff>
      <xdr:row>4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1990725" y="10477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240030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4</xdr:row>
      <xdr:rowOff>0</xdr:rowOff>
    </xdr:from>
    <xdr:to>
      <xdr:col>2</xdr:col>
      <xdr:colOff>0</xdr:colOff>
      <xdr:row>4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1990725" y="10477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240030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1047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1714500" y="1047750"/>
          <a:ext cx="685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276225</xdr:colOff>
      <xdr:row>4</xdr:row>
      <xdr:rowOff>0</xdr:rowOff>
    </xdr:from>
    <xdr:to>
      <xdr:col>2</xdr:col>
      <xdr:colOff>0</xdr:colOff>
      <xdr:row>4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1990725" y="10477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240030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4</xdr:row>
      <xdr:rowOff>0</xdr:rowOff>
    </xdr:from>
    <xdr:to>
      <xdr:col>2</xdr:col>
      <xdr:colOff>0</xdr:colOff>
      <xdr:row>4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1990725" y="10477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240030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047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1" name="Testo 2"/>
        <xdr:cNvSpPr txBox="1">
          <a:spLocks noChangeArrowheads="1"/>
        </xdr:cNvSpPr>
      </xdr:nvSpPr>
      <xdr:spPr>
        <a:xfrm>
          <a:off x="1714500" y="4600575"/>
          <a:ext cx="685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276225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32" name="Testo 3"/>
        <xdr:cNvSpPr txBox="1">
          <a:spLocks noChangeArrowheads="1"/>
        </xdr:cNvSpPr>
      </xdr:nvSpPr>
      <xdr:spPr>
        <a:xfrm>
          <a:off x="1990725" y="46005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33" name="Testo 4"/>
        <xdr:cNvSpPr txBox="1">
          <a:spLocks noChangeArrowheads="1"/>
        </xdr:cNvSpPr>
      </xdr:nvSpPr>
      <xdr:spPr>
        <a:xfrm>
          <a:off x="2400300" y="4600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34" name="Testo 8"/>
        <xdr:cNvSpPr txBox="1">
          <a:spLocks noChangeArrowheads="1"/>
        </xdr:cNvSpPr>
      </xdr:nvSpPr>
      <xdr:spPr>
        <a:xfrm>
          <a:off x="1990725" y="46005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35" name="Testo 9"/>
        <xdr:cNvSpPr txBox="1">
          <a:spLocks noChangeArrowheads="1"/>
        </xdr:cNvSpPr>
      </xdr:nvSpPr>
      <xdr:spPr>
        <a:xfrm>
          <a:off x="2400300" y="4600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36" name="Testo 10"/>
        <xdr:cNvSpPr txBox="1">
          <a:spLocks noChangeArrowheads="1"/>
        </xdr:cNvSpPr>
      </xdr:nvSpPr>
      <xdr:spPr>
        <a:xfrm>
          <a:off x="0" y="46005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7" name="Testo 2"/>
        <xdr:cNvSpPr txBox="1">
          <a:spLocks noChangeArrowheads="1"/>
        </xdr:cNvSpPr>
      </xdr:nvSpPr>
      <xdr:spPr>
        <a:xfrm>
          <a:off x="1714500" y="4600575"/>
          <a:ext cx="685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276225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38" name="Testo 3"/>
        <xdr:cNvSpPr txBox="1">
          <a:spLocks noChangeArrowheads="1"/>
        </xdr:cNvSpPr>
      </xdr:nvSpPr>
      <xdr:spPr>
        <a:xfrm>
          <a:off x="1990725" y="46005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39" name="Testo 4"/>
        <xdr:cNvSpPr txBox="1">
          <a:spLocks noChangeArrowheads="1"/>
        </xdr:cNvSpPr>
      </xdr:nvSpPr>
      <xdr:spPr>
        <a:xfrm>
          <a:off x="2400300" y="4600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40" name="Testo 8"/>
        <xdr:cNvSpPr txBox="1">
          <a:spLocks noChangeArrowheads="1"/>
        </xdr:cNvSpPr>
      </xdr:nvSpPr>
      <xdr:spPr>
        <a:xfrm>
          <a:off x="1990725" y="46005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41" name="Testo 9"/>
        <xdr:cNvSpPr txBox="1">
          <a:spLocks noChangeArrowheads="1"/>
        </xdr:cNvSpPr>
      </xdr:nvSpPr>
      <xdr:spPr>
        <a:xfrm>
          <a:off x="2400300" y="4600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42" name="Testo 10"/>
        <xdr:cNvSpPr txBox="1">
          <a:spLocks noChangeArrowheads="1"/>
        </xdr:cNvSpPr>
      </xdr:nvSpPr>
      <xdr:spPr>
        <a:xfrm>
          <a:off x="0" y="46005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43" name="Testo 2"/>
        <xdr:cNvSpPr txBox="1">
          <a:spLocks noChangeArrowheads="1"/>
        </xdr:cNvSpPr>
      </xdr:nvSpPr>
      <xdr:spPr>
        <a:xfrm>
          <a:off x="1714500" y="4600575"/>
          <a:ext cx="685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276225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44" name="Testo 3"/>
        <xdr:cNvSpPr txBox="1">
          <a:spLocks noChangeArrowheads="1"/>
        </xdr:cNvSpPr>
      </xdr:nvSpPr>
      <xdr:spPr>
        <a:xfrm>
          <a:off x="1990725" y="46005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45" name="Testo 4"/>
        <xdr:cNvSpPr txBox="1">
          <a:spLocks noChangeArrowheads="1"/>
        </xdr:cNvSpPr>
      </xdr:nvSpPr>
      <xdr:spPr>
        <a:xfrm>
          <a:off x="2400300" y="4600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46" name="Testo 8"/>
        <xdr:cNvSpPr txBox="1">
          <a:spLocks noChangeArrowheads="1"/>
        </xdr:cNvSpPr>
      </xdr:nvSpPr>
      <xdr:spPr>
        <a:xfrm>
          <a:off x="1990725" y="46005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47" name="Testo 9"/>
        <xdr:cNvSpPr txBox="1">
          <a:spLocks noChangeArrowheads="1"/>
        </xdr:cNvSpPr>
      </xdr:nvSpPr>
      <xdr:spPr>
        <a:xfrm>
          <a:off x="2400300" y="4600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48" name="Testo 10"/>
        <xdr:cNvSpPr txBox="1">
          <a:spLocks noChangeArrowheads="1"/>
        </xdr:cNvSpPr>
      </xdr:nvSpPr>
      <xdr:spPr>
        <a:xfrm>
          <a:off x="0" y="46005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49" name="Testo 2"/>
        <xdr:cNvSpPr txBox="1">
          <a:spLocks noChangeArrowheads="1"/>
        </xdr:cNvSpPr>
      </xdr:nvSpPr>
      <xdr:spPr>
        <a:xfrm>
          <a:off x="1714500" y="4600575"/>
          <a:ext cx="685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276225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50" name="Testo 3"/>
        <xdr:cNvSpPr txBox="1">
          <a:spLocks noChangeArrowheads="1"/>
        </xdr:cNvSpPr>
      </xdr:nvSpPr>
      <xdr:spPr>
        <a:xfrm>
          <a:off x="1990725" y="46005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51" name="Testo 4"/>
        <xdr:cNvSpPr txBox="1">
          <a:spLocks noChangeArrowheads="1"/>
        </xdr:cNvSpPr>
      </xdr:nvSpPr>
      <xdr:spPr>
        <a:xfrm>
          <a:off x="2400300" y="4600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52" name="Testo 8"/>
        <xdr:cNvSpPr txBox="1">
          <a:spLocks noChangeArrowheads="1"/>
        </xdr:cNvSpPr>
      </xdr:nvSpPr>
      <xdr:spPr>
        <a:xfrm>
          <a:off x="1990725" y="46005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53" name="Testo 9"/>
        <xdr:cNvSpPr txBox="1">
          <a:spLocks noChangeArrowheads="1"/>
        </xdr:cNvSpPr>
      </xdr:nvSpPr>
      <xdr:spPr>
        <a:xfrm>
          <a:off x="2400300" y="4600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54" name="Testo 10"/>
        <xdr:cNvSpPr txBox="1">
          <a:spLocks noChangeArrowheads="1"/>
        </xdr:cNvSpPr>
      </xdr:nvSpPr>
      <xdr:spPr>
        <a:xfrm>
          <a:off x="0" y="46005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55" name="Testo 2"/>
        <xdr:cNvSpPr txBox="1">
          <a:spLocks noChangeArrowheads="1"/>
        </xdr:cNvSpPr>
      </xdr:nvSpPr>
      <xdr:spPr>
        <a:xfrm>
          <a:off x="1714500" y="4600575"/>
          <a:ext cx="685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276225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56" name="Testo 3"/>
        <xdr:cNvSpPr txBox="1">
          <a:spLocks noChangeArrowheads="1"/>
        </xdr:cNvSpPr>
      </xdr:nvSpPr>
      <xdr:spPr>
        <a:xfrm>
          <a:off x="1990725" y="46005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57" name="Testo 4"/>
        <xdr:cNvSpPr txBox="1">
          <a:spLocks noChangeArrowheads="1"/>
        </xdr:cNvSpPr>
      </xdr:nvSpPr>
      <xdr:spPr>
        <a:xfrm>
          <a:off x="2400300" y="4600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58" name="Testo 8"/>
        <xdr:cNvSpPr txBox="1">
          <a:spLocks noChangeArrowheads="1"/>
        </xdr:cNvSpPr>
      </xdr:nvSpPr>
      <xdr:spPr>
        <a:xfrm>
          <a:off x="1990725" y="46005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59" name="Testo 9"/>
        <xdr:cNvSpPr txBox="1">
          <a:spLocks noChangeArrowheads="1"/>
        </xdr:cNvSpPr>
      </xdr:nvSpPr>
      <xdr:spPr>
        <a:xfrm>
          <a:off x="2400300" y="4600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60" name="Testo 10"/>
        <xdr:cNvSpPr txBox="1">
          <a:spLocks noChangeArrowheads="1"/>
        </xdr:cNvSpPr>
      </xdr:nvSpPr>
      <xdr:spPr>
        <a:xfrm>
          <a:off x="0" y="46005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61" name="Testo 2"/>
        <xdr:cNvSpPr txBox="1">
          <a:spLocks noChangeArrowheads="1"/>
        </xdr:cNvSpPr>
      </xdr:nvSpPr>
      <xdr:spPr>
        <a:xfrm>
          <a:off x="1714500" y="4600575"/>
          <a:ext cx="685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276225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62" name="Testo 3"/>
        <xdr:cNvSpPr txBox="1">
          <a:spLocks noChangeArrowheads="1"/>
        </xdr:cNvSpPr>
      </xdr:nvSpPr>
      <xdr:spPr>
        <a:xfrm>
          <a:off x="1990725" y="46005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63" name="Testo 4"/>
        <xdr:cNvSpPr txBox="1">
          <a:spLocks noChangeArrowheads="1"/>
        </xdr:cNvSpPr>
      </xdr:nvSpPr>
      <xdr:spPr>
        <a:xfrm>
          <a:off x="2400300" y="4600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64" name="Testo 8"/>
        <xdr:cNvSpPr txBox="1">
          <a:spLocks noChangeArrowheads="1"/>
        </xdr:cNvSpPr>
      </xdr:nvSpPr>
      <xdr:spPr>
        <a:xfrm>
          <a:off x="1990725" y="46005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65" name="Testo 9"/>
        <xdr:cNvSpPr txBox="1">
          <a:spLocks noChangeArrowheads="1"/>
        </xdr:cNvSpPr>
      </xdr:nvSpPr>
      <xdr:spPr>
        <a:xfrm>
          <a:off x="2400300" y="4600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66" name="Testo 10"/>
        <xdr:cNvSpPr txBox="1">
          <a:spLocks noChangeArrowheads="1"/>
        </xdr:cNvSpPr>
      </xdr:nvSpPr>
      <xdr:spPr>
        <a:xfrm>
          <a:off x="0" y="46005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19150" y="0"/>
          <a:ext cx="477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181600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591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181600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591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181600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591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5181600" y="12573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5591175" y="1581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</xdr:row>
      <xdr:rowOff>0</xdr:rowOff>
    </xdr:from>
    <xdr:to>
      <xdr:col>8</xdr:col>
      <xdr:colOff>0</xdr:colOff>
      <xdr:row>2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5181600" y="6286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5591175" y="628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5181600" y="12573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5591175" y="1581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2573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276225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5181600" y="98107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5591175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85825" y="0"/>
          <a:ext cx="3400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8766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286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8766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286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8766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286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85825" y="1304925"/>
          <a:ext cx="3400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876675" y="13049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4286250" y="1790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876675" y="6286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4286250" y="628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876675" y="13049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4286250" y="1790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3049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876675" y="10287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4286250" y="1028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47725" y="0"/>
          <a:ext cx="5210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276225</xdr:colOff>
      <xdr:row>0</xdr:row>
      <xdr:rowOff>0</xdr:rowOff>
    </xdr:from>
    <xdr:to>
      <xdr:col>9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0387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6057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0</xdr:row>
      <xdr:rowOff>0</xdr:rowOff>
    </xdr:from>
    <xdr:to>
      <xdr:col>9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0387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6057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0</xdr:row>
      <xdr:rowOff>0</xdr:rowOff>
    </xdr:from>
    <xdr:to>
      <xdr:col>9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0387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6057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47725" y="1123950"/>
          <a:ext cx="5210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276225</xdr:colOff>
      <xdr:row>4</xdr:row>
      <xdr:rowOff>0</xdr:rowOff>
    </xdr:from>
    <xdr:to>
      <xdr:col>9</xdr:col>
      <xdr:colOff>57150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5038725" y="112395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6057900" y="1447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2</xdr:row>
      <xdr:rowOff>0</xdr:rowOff>
    </xdr:from>
    <xdr:to>
      <xdr:col>9</xdr:col>
      <xdr:colOff>57150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5038725" y="5334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6057900" y="533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4</xdr:row>
      <xdr:rowOff>0</xdr:rowOff>
    </xdr:from>
    <xdr:to>
      <xdr:col>9</xdr:col>
      <xdr:colOff>57150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5038725" y="112395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6057900" y="1447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1239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276225</xdr:colOff>
      <xdr:row>3</xdr:row>
      <xdr:rowOff>0</xdr:rowOff>
    </xdr:from>
    <xdr:to>
      <xdr:col>9</xdr:col>
      <xdr:colOff>57150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5038725" y="84772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6057900" y="847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609600</xdr:colOff>
      <xdr:row>6</xdr:row>
      <xdr:rowOff>0</xdr:rowOff>
    </xdr:to>
    <xdr:sp>
      <xdr:nvSpPr>
        <xdr:cNvPr id="19" name="Testo 10"/>
        <xdr:cNvSpPr txBox="1">
          <a:spLocks noChangeArrowheads="1"/>
        </xdr:cNvSpPr>
      </xdr:nvSpPr>
      <xdr:spPr>
        <a:xfrm>
          <a:off x="0" y="14478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3305175" y="0"/>
          <a:ext cx="2286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591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591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591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591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591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591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28575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3305175" y="1276350"/>
          <a:ext cx="2286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5591175" y="1600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591175" y="1600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5591175" y="628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591175" y="628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5591175" y="1600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591175" y="1600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27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5591175" y="1000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591175" y="1000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742950" y="0"/>
          <a:ext cx="5200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848100" y="0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943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848100" y="0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943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848100" y="0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943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742950" y="3324225"/>
          <a:ext cx="5200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16</xdr:row>
      <xdr:rowOff>0</xdr:rowOff>
    </xdr:from>
    <xdr:to>
      <xdr:col>7</xdr:col>
      <xdr:colOff>57150</xdr:colOff>
      <xdr:row>16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848100" y="33242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943600" y="364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7</xdr:col>
      <xdr:colOff>57150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848100" y="3143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9436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16</xdr:row>
      <xdr:rowOff>0</xdr:rowOff>
    </xdr:from>
    <xdr:to>
      <xdr:col>7</xdr:col>
      <xdr:colOff>57150</xdr:colOff>
      <xdr:row>16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848100" y="33242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943600" y="364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3324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7</xdr:col>
      <xdr:colOff>57150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848100" y="6953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943600" y="695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742950" y="2238375"/>
          <a:ext cx="5200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10</xdr:row>
      <xdr:rowOff>0</xdr:rowOff>
    </xdr:from>
    <xdr:to>
      <xdr:col>7</xdr:col>
      <xdr:colOff>57150</xdr:colOff>
      <xdr:row>10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3848100" y="22383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5943600" y="2562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10</xdr:row>
      <xdr:rowOff>0</xdr:rowOff>
    </xdr:from>
    <xdr:to>
      <xdr:col>7</xdr:col>
      <xdr:colOff>57150</xdr:colOff>
      <xdr:row>10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3848100" y="22383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5943600" y="2562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2238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742950" y="3324225"/>
          <a:ext cx="5200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16</xdr:row>
      <xdr:rowOff>0</xdr:rowOff>
    </xdr:from>
    <xdr:to>
      <xdr:col>7</xdr:col>
      <xdr:colOff>57150</xdr:colOff>
      <xdr:row>16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3848100" y="33242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594360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16</xdr:row>
      <xdr:rowOff>0</xdr:rowOff>
    </xdr:from>
    <xdr:to>
      <xdr:col>7</xdr:col>
      <xdr:colOff>57150</xdr:colOff>
      <xdr:row>16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3848100" y="33242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594360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3324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" name="Testo 2"/>
        <xdr:cNvSpPr txBox="1">
          <a:spLocks noChangeArrowheads="1"/>
        </xdr:cNvSpPr>
      </xdr:nvSpPr>
      <xdr:spPr>
        <a:xfrm>
          <a:off x="742950" y="0"/>
          <a:ext cx="5200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32" name="Testo 3"/>
        <xdr:cNvSpPr txBox="1">
          <a:spLocks noChangeArrowheads="1"/>
        </xdr:cNvSpPr>
      </xdr:nvSpPr>
      <xdr:spPr>
        <a:xfrm>
          <a:off x="3848100" y="0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3" name="Testo 4"/>
        <xdr:cNvSpPr txBox="1">
          <a:spLocks noChangeArrowheads="1"/>
        </xdr:cNvSpPr>
      </xdr:nvSpPr>
      <xdr:spPr>
        <a:xfrm>
          <a:off x="5943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34" name="Testo 5"/>
        <xdr:cNvSpPr txBox="1">
          <a:spLocks noChangeArrowheads="1"/>
        </xdr:cNvSpPr>
      </xdr:nvSpPr>
      <xdr:spPr>
        <a:xfrm>
          <a:off x="3848100" y="0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5" name="Testo 6"/>
        <xdr:cNvSpPr txBox="1">
          <a:spLocks noChangeArrowheads="1"/>
        </xdr:cNvSpPr>
      </xdr:nvSpPr>
      <xdr:spPr>
        <a:xfrm>
          <a:off x="5943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36" name="Testo 8"/>
        <xdr:cNvSpPr txBox="1">
          <a:spLocks noChangeArrowheads="1"/>
        </xdr:cNvSpPr>
      </xdr:nvSpPr>
      <xdr:spPr>
        <a:xfrm>
          <a:off x="3848100" y="0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7" name="Testo 9"/>
        <xdr:cNvSpPr txBox="1">
          <a:spLocks noChangeArrowheads="1"/>
        </xdr:cNvSpPr>
      </xdr:nvSpPr>
      <xdr:spPr>
        <a:xfrm>
          <a:off x="5943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9" name="Testo 2"/>
        <xdr:cNvSpPr txBox="1">
          <a:spLocks noChangeArrowheads="1"/>
        </xdr:cNvSpPr>
      </xdr:nvSpPr>
      <xdr:spPr>
        <a:xfrm>
          <a:off x="742950" y="3324225"/>
          <a:ext cx="5200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16</xdr:row>
      <xdr:rowOff>0</xdr:rowOff>
    </xdr:from>
    <xdr:to>
      <xdr:col>7</xdr:col>
      <xdr:colOff>57150</xdr:colOff>
      <xdr:row>16</xdr:row>
      <xdr:rowOff>0</xdr:rowOff>
    </xdr:to>
    <xdr:sp fLocksText="0">
      <xdr:nvSpPr>
        <xdr:cNvPr id="40" name="Testo 3"/>
        <xdr:cNvSpPr txBox="1">
          <a:spLocks noChangeArrowheads="1"/>
        </xdr:cNvSpPr>
      </xdr:nvSpPr>
      <xdr:spPr>
        <a:xfrm>
          <a:off x="3848100" y="33242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41" name="Testo 4"/>
        <xdr:cNvSpPr txBox="1">
          <a:spLocks noChangeArrowheads="1"/>
        </xdr:cNvSpPr>
      </xdr:nvSpPr>
      <xdr:spPr>
        <a:xfrm>
          <a:off x="5943600" y="364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7</xdr:col>
      <xdr:colOff>57150</xdr:colOff>
      <xdr:row>1</xdr:row>
      <xdr:rowOff>0</xdr:rowOff>
    </xdr:to>
    <xdr:sp fLocksText="0">
      <xdr:nvSpPr>
        <xdr:cNvPr id="42" name="Testo 5"/>
        <xdr:cNvSpPr txBox="1">
          <a:spLocks noChangeArrowheads="1"/>
        </xdr:cNvSpPr>
      </xdr:nvSpPr>
      <xdr:spPr>
        <a:xfrm>
          <a:off x="3848100" y="3143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43" name="Testo 6"/>
        <xdr:cNvSpPr txBox="1">
          <a:spLocks noChangeArrowheads="1"/>
        </xdr:cNvSpPr>
      </xdr:nvSpPr>
      <xdr:spPr>
        <a:xfrm>
          <a:off x="59436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16</xdr:row>
      <xdr:rowOff>0</xdr:rowOff>
    </xdr:from>
    <xdr:to>
      <xdr:col>7</xdr:col>
      <xdr:colOff>57150</xdr:colOff>
      <xdr:row>16</xdr:row>
      <xdr:rowOff>0</xdr:rowOff>
    </xdr:to>
    <xdr:sp fLocksText="0">
      <xdr:nvSpPr>
        <xdr:cNvPr id="44" name="Testo 8"/>
        <xdr:cNvSpPr txBox="1">
          <a:spLocks noChangeArrowheads="1"/>
        </xdr:cNvSpPr>
      </xdr:nvSpPr>
      <xdr:spPr>
        <a:xfrm>
          <a:off x="3848100" y="33242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45" name="Testo 9"/>
        <xdr:cNvSpPr txBox="1">
          <a:spLocks noChangeArrowheads="1"/>
        </xdr:cNvSpPr>
      </xdr:nvSpPr>
      <xdr:spPr>
        <a:xfrm>
          <a:off x="5943600" y="364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46" name="Testo 10"/>
        <xdr:cNvSpPr txBox="1">
          <a:spLocks noChangeArrowheads="1"/>
        </xdr:cNvSpPr>
      </xdr:nvSpPr>
      <xdr:spPr>
        <a:xfrm>
          <a:off x="0" y="3324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7</xdr:col>
      <xdr:colOff>57150</xdr:colOff>
      <xdr:row>2</xdr:row>
      <xdr:rowOff>0</xdr:rowOff>
    </xdr:to>
    <xdr:sp fLocksText="0">
      <xdr:nvSpPr>
        <xdr:cNvPr id="47" name="Testo 5"/>
        <xdr:cNvSpPr txBox="1">
          <a:spLocks noChangeArrowheads="1"/>
        </xdr:cNvSpPr>
      </xdr:nvSpPr>
      <xdr:spPr>
        <a:xfrm>
          <a:off x="3848100" y="6953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fLocksText="0">
      <xdr:nvSpPr>
        <xdr:cNvPr id="48" name="Testo 6"/>
        <xdr:cNvSpPr txBox="1">
          <a:spLocks noChangeArrowheads="1"/>
        </xdr:cNvSpPr>
      </xdr:nvSpPr>
      <xdr:spPr>
        <a:xfrm>
          <a:off x="5943600" y="695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9" name="Testo 2"/>
        <xdr:cNvSpPr txBox="1">
          <a:spLocks noChangeArrowheads="1"/>
        </xdr:cNvSpPr>
      </xdr:nvSpPr>
      <xdr:spPr>
        <a:xfrm>
          <a:off x="742950" y="2238375"/>
          <a:ext cx="5200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10</xdr:row>
      <xdr:rowOff>0</xdr:rowOff>
    </xdr:from>
    <xdr:to>
      <xdr:col>7</xdr:col>
      <xdr:colOff>57150</xdr:colOff>
      <xdr:row>10</xdr:row>
      <xdr:rowOff>0</xdr:rowOff>
    </xdr:to>
    <xdr:sp fLocksText="0">
      <xdr:nvSpPr>
        <xdr:cNvPr id="50" name="Testo 3"/>
        <xdr:cNvSpPr txBox="1">
          <a:spLocks noChangeArrowheads="1"/>
        </xdr:cNvSpPr>
      </xdr:nvSpPr>
      <xdr:spPr>
        <a:xfrm>
          <a:off x="3848100" y="22383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 fLocksText="0">
      <xdr:nvSpPr>
        <xdr:cNvPr id="51" name="Testo 4"/>
        <xdr:cNvSpPr txBox="1">
          <a:spLocks noChangeArrowheads="1"/>
        </xdr:cNvSpPr>
      </xdr:nvSpPr>
      <xdr:spPr>
        <a:xfrm>
          <a:off x="5943600" y="2562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10</xdr:row>
      <xdr:rowOff>0</xdr:rowOff>
    </xdr:from>
    <xdr:to>
      <xdr:col>7</xdr:col>
      <xdr:colOff>57150</xdr:colOff>
      <xdr:row>10</xdr:row>
      <xdr:rowOff>0</xdr:rowOff>
    </xdr:to>
    <xdr:sp fLocksText="0">
      <xdr:nvSpPr>
        <xdr:cNvPr id="52" name="Testo 8"/>
        <xdr:cNvSpPr txBox="1">
          <a:spLocks noChangeArrowheads="1"/>
        </xdr:cNvSpPr>
      </xdr:nvSpPr>
      <xdr:spPr>
        <a:xfrm>
          <a:off x="3848100" y="22383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 fLocksText="0">
      <xdr:nvSpPr>
        <xdr:cNvPr id="53" name="Testo 9"/>
        <xdr:cNvSpPr txBox="1">
          <a:spLocks noChangeArrowheads="1"/>
        </xdr:cNvSpPr>
      </xdr:nvSpPr>
      <xdr:spPr>
        <a:xfrm>
          <a:off x="5943600" y="2562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54" name="Testo 10"/>
        <xdr:cNvSpPr txBox="1">
          <a:spLocks noChangeArrowheads="1"/>
        </xdr:cNvSpPr>
      </xdr:nvSpPr>
      <xdr:spPr>
        <a:xfrm>
          <a:off x="0" y="2238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55" name="Testo 2"/>
        <xdr:cNvSpPr txBox="1">
          <a:spLocks noChangeArrowheads="1"/>
        </xdr:cNvSpPr>
      </xdr:nvSpPr>
      <xdr:spPr>
        <a:xfrm>
          <a:off x="742950" y="3324225"/>
          <a:ext cx="5200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16</xdr:row>
      <xdr:rowOff>0</xdr:rowOff>
    </xdr:from>
    <xdr:to>
      <xdr:col>7</xdr:col>
      <xdr:colOff>57150</xdr:colOff>
      <xdr:row>16</xdr:row>
      <xdr:rowOff>0</xdr:rowOff>
    </xdr:to>
    <xdr:sp fLocksText="0">
      <xdr:nvSpPr>
        <xdr:cNvPr id="56" name="Testo 3"/>
        <xdr:cNvSpPr txBox="1">
          <a:spLocks noChangeArrowheads="1"/>
        </xdr:cNvSpPr>
      </xdr:nvSpPr>
      <xdr:spPr>
        <a:xfrm>
          <a:off x="3848100" y="33242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fLocksText="0">
      <xdr:nvSpPr>
        <xdr:cNvPr id="57" name="Testo 4"/>
        <xdr:cNvSpPr txBox="1">
          <a:spLocks noChangeArrowheads="1"/>
        </xdr:cNvSpPr>
      </xdr:nvSpPr>
      <xdr:spPr>
        <a:xfrm>
          <a:off x="594360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16</xdr:row>
      <xdr:rowOff>0</xdr:rowOff>
    </xdr:from>
    <xdr:to>
      <xdr:col>7</xdr:col>
      <xdr:colOff>57150</xdr:colOff>
      <xdr:row>16</xdr:row>
      <xdr:rowOff>0</xdr:rowOff>
    </xdr:to>
    <xdr:sp fLocksText="0">
      <xdr:nvSpPr>
        <xdr:cNvPr id="58" name="Testo 8"/>
        <xdr:cNvSpPr txBox="1">
          <a:spLocks noChangeArrowheads="1"/>
        </xdr:cNvSpPr>
      </xdr:nvSpPr>
      <xdr:spPr>
        <a:xfrm>
          <a:off x="3848100" y="33242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fLocksText="0">
      <xdr:nvSpPr>
        <xdr:cNvPr id="59" name="Testo 9"/>
        <xdr:cNvSpPr txBox="1">
          <a:spLocks noChangeArrowheads="1"/>
        </xdr:cNvSpPr>
      </xdr:nvSpPr>
      <xdr:spPr>
        <a:xfrm>
          <a:off x="594360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60" name="Testo 10"/>
        <xdr:cNvSpPr txBox="1">
          <a:spLocks noChangeArrowheads="1"/>
        </xdr:cNvSpPr>
      </xdr:nvSpPr>
      <xdr:spPr>
        <a:xfrm>
          <a:off x="0" y="3324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Testo 10"/>
        <xdr:cNvSpPr txBox="1">
          <a:spLocks noChangeArrowheads="1"/>
        </xdr:cNvSpPr>
      </xdr:nvSpPr>
      <xdr:spPr>
        <a:xfrm>
          <a:off x="5943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62" name="Testo 10"/>
        <xdr:cNvSpPr txBox="1">
          <a:spLocks noChangeArrowheads="1"/>
        </xdr:cNvSpPr>
      </xdr:nvSpPr>
      <xdr:spPr>
        <a:xfrm>
          <a:off x="5943600" y="364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63" name="Testo 10"/>
        <xdr:cNvSpPr txBox="1">
          <a:spLocks noChangeArrowheads="1"/>
        </xdr:cNvSpPr>
      </xdr:nvSpPr>
      <xdr:spPr>
        <a:xfrm>
          <a:off x="5943600" y="2562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64" name="Testo 10"/>
        <xdr:cNvSpPr txBox="1">
          <a:spLocks noChangeArrowheads="1"/>
        </xdr:cNvSpPr>
      </xdr:nvSpPr>
      <xdr:spPr>
        <a:xfrm>
          <a:off x="594360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Testo 10"/>
        <xdr:cNvSpPr txBox="1">
          <a:spLocks noChangeArrowheads="1"/>
        </xdr:cNvSpPr>
      </xdr:nvSpPr>
      <xdr:spPr>
        <a:xfrm>
          <a:off x="5943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66" name="Testo 10"/>
        <xdr:cNvSpPr txBox="1">
          <a:spLocks noChangeArrowheads="1"/>
        </xdr:cNvSpPr>
      </xdr:nvSpPr>
      <xdr:spPr>
        <a:xfrm>
          <a:off x="5943600" y="364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67" name="Testo 10"/>
        <xdr:cNvSpPr txBox="1">
          <a:spLocks noChangeArrowheads="1"/>
        </xdr:cNvSpPr>
      </xdr:nvSpPr>
      <xdr:spPr>
        <a:xfrm>
          <a:off x="5943600" y="2562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68" name="Testo 10"/>
        <xdr:cNvSpPr txBox="1">
          <a:spLocks noChangeArrowheads="1"/>
        </xdr:cNvSpPr>
      </xdr:nvSpPr>
      <xdr:spPr>
        <a:xfrm>
          <a:off x="594360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Testo 10"/>
        <xdr:cNvSpPr txBox="1">
          <a:spLocks noChangeArrowheads="1"/>
        </xdr:cNvSpPr>
      </xdr:nvSpPr>
      <xdr:spPr>
        <a:xfrm>
          <a:off x="5943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0" name="Testo 10"/>
        <xdr:cNvSpPr txBox="1">
          <a:spLocks noChangeArrowheads="1"/>
        </xdr:cNvSpPr>
      </xdr:nvSpPr>
      <xdr:spPr>
        <a:xfrm>
          <a:off x="5943600" y="364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71" name="Testo 10"/>
        <xdr:cNvSpPr txBox="1">
          <a:spLocks noChangeArrowheads="1"/>
        </xdr:cNvSpPr>
      </xdr:nvSpPr>
      <xdr:spPr>
        <a:xfrm>
          <a:off x="5943600" y="2562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72" name="Testo 10"/>
        <xdr:cNvSpPr txBox="1">
          <a:spLocks noChangeArrowheads="1"/>
        </xdr:cNvSpPr>
      </xdr:nvSpPr>
      <xdr:spPr>
        <a:xfrm>
          <a:off x="594360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3" name="Testo 10"/>
        <xdr:cNvSpPr txBox="1">
          <a:spLocks noChangeArrowheads="1"/>
        </xdr:cNvSpPr>
      </xdr:nvSpPr>
      <xdr:spPr>
        <a:xfrm>
          <a:off x="5943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4" name="Testo 10"/>
        <xdr:cNvSpPr txBox="1">
          <a:spLocks noChangeArrowheads="1"/>
        </xdr:cNvSpPr>
      </xdr:nvSpPr>
      <xdr:spPr>
        <a:xfrm>
          <a:off x="5943600" y="364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75" name="Testo 10"/>
        <xdr:cNvSpPr txBox="1">
          <a:spLocks noChangeArrowheads="1"/>
        </xdr:cNvSpPr>
      </xdr:nvSpPr>
      <xdr:spPr>
        <a:xfrm>
          <a:off x="5943600" y="2562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76" name="Testo 10"/>
        <xdr:cNvSpPr txBox="1">
          <a:spLocks noChangeArrowheads="1"/>
        </xdr:cNvSpPr>
      </xdr:nvSpPr>
      <xdr:spPr>
        <a:xfrm>
          <a:off x="594360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609600</xdr:colOff>
      <xdr:row>0</xdr:row>
      <xdr:rowOff>0</xdr:rowOff>
    </xdr:to>
    <xdr:sp>
      <xdr:nvSpPr>
        <xdr:cNvPr id="77" name="Testo 10"/>
        <xdr:cNvSpPr txBox="1">
          <a:spLocks noChangeArrowheads="1"/>
        </xdr:cNvSpPr>
      </xdr:nvSpPr>
      <xdr:spPr>
        <a:xfrm>
          <a:off x="5000625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609600</xdr:colOff>
      <xdr:row>16</xdr:row>
      <xdr:rowOff>0</xdr:rowOff>
    </xdr:to>
    <xdr:sp>
      <xdr:nvSpPr>
        <xdr:cNvPr id="78" name="Testo 10"/>
        <xdr:cNvSpPr txBox="1">
          <a:spLocks noChangeArrowheads="1"/>
        </xdr:cNvSpPr>
      </xdr:nvSpPr>
      <xdr:spPr>
        <a:xfrm>
          <a:off x="5000625" y="3324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609600</xdr:colOff>
      <xdr:row>10</xdr:row>
      <xdr:rowOff>0</xdr:rowOff>
    </xdr:to>
    <xdr:sp>
      <xdr:nvSpPr>
        <xdr:cNvPr id="79" name="Testo 10"/>
        <xdr:cNvSpPr txBox="1">
          <a:spLocks noChangeArrowheads="1"/>
        </xdr:cNvSpPr>
      </xdr:nvSpPr>
      <xdr:spPr>
        <a:xfrm>
          <a:off x="5000625" y="2238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80" name="Testo 10"/>
        <xdr:cNvSpPr txBox="1">
          <a:spLocks noChangeArrowheads="1"/>
        </xdr:cNvSpPr>
      </xdr:nvSpPr>
      <xdr:spPr>
        <a:xfrm>
          <a:off x="5000625" y="1200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609600</xdr:colOff>
      <xdr:row>0</xdr:row>
      <xdr:rowOff>0</xdr:rowOff>
    </xdr:to>
    <xdr:sp>
      <xdr:nvSpPr>
        <xdr:cNvPr id="81" name="Testo 10"/>
        <xdr:cNvSpPr txBox="1">
          <a:spLocks noChangeArrowheads="1"/>
        </xdr:cNvSpPr>
      </xdr:nvSpPr>
      <xdr:spPr>
        <a:xfrm>
          <a:off x="5000625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609600</xdr:colOff>
      <xdr:row>16</xdr:row>
      <xdr:rowOff>0</xdr:rowOff>
    </xdr:to>
    <xdr:sp>
      <xdr:nvSpPr>
        <xdr:cNvPr id="82" name="Testo 10"/>
        <xdr:cNvSpPr txBox="1">
          <a:spLocks noChangeArrowheads="1"/>
        </xdr:cNvSpPr>
      </xdr:nvSpPr>
      <xdr:spPr>
        <a:xfrm>
          <a:off x="5000625" y="3324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609600</xdr:colOff>
      <xdr:row>10</xdr:row>
      <xdr:rowOff>0</xdr:rowOff>
    </xdr:to>
    <xdr:sp>
      <xdr:nvSpPr>
        <xdr:cNvPr id="83" name="Testo 10"/>
        <xdr:cNvSpPr txBox="1">
          <a:spLocks noChangeArrowheads="1"/>
        </xdr:cNvSpPr>
      </xdr:nvSpPr>
      <xdr:spPr>
        <a:xfrm>
          <a:off x="5000625" y="2238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84" name="Testo 10"/>
        <xdr:cNvSpPr txBox="1">
          <a:spLocks noChangeArrowheads="1"/>
        </xdr:cNvSpPr>
      </xdr:nvSpPr>
      <xdr:spPr>
        <a:xfrm>
          <a:off x="5000625" y="1200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609600</xdr:colOff>
      <xdr:row>6</xdr:row>
      <xdr:rowOff>0</xdr:rowOff>
    </xdr:to>
    <xdr:sp>
      <xdr:nvSpPr>
        <xdr:cNvPr id="85" name="Testo 10"/>
        <xdr:cNvSpPr txBox="1">
          <a:spLocks noChangeArrowheads="1"/>
        </xdr:cNvSpPr>
      </xdr:nvSpPr>
      <xdr:spPr>
        <a:xfrm>
          <a:off x="5000625" y="1524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609600</xdr:colOff>
      <xdr:row>6</xdr:row>
      <xdr:rowOff>0</xdr:rowOff>
    </xdr:to>
    <xdr:sp>
      <xdr:nvSpPr>
        <xdr:cNvPr id="86" name="Testo 10"/>
        <xdr:cNvSpPr txBox="1">
          <a:spLocks noChangeArrowheads="1"/>
        </xdr:cNvSpPr>
      </xdr:nvSpPr>
      <xdr:spPr>
        <a:xfrm>
          <a:off x="5000625" y="1524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609600</xdr:colOff>
      <xdr:row>12</xdr:row>
      <xdr:rowOff>0</xdr:rowOff>
    </xdr:to>
    <xdr:sp>
      <xdr:nvSpPr>
        <xdr:cNvPr id="87" name="Testo 10"/>
        <xdr:cNvSpPr txBox="1">
          <a:spLocks noChangeArrowheads="1"/>
        </xdr:cNvSpPr>
      </xdr:nvSpPr>
      <xdr:spPr>
        <a:xfrm>
          <a:off x="5000625" y="2562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609600</xdr:colOff>
      <xdr:row>12</xdr:row>
      <xdr:rowOff>0</xdr:rowOff>
    </xdr:to>
    <xdr:sp>
      <xdr:nvSpPr>
        <xdr:cNvPr id="88" name="Testo 10"/>
        <xdr:cNvSpPr txBox="1">
          <a:spLocks noChangeArrowheads="1"/>
        </xdr:cNvSpPr>
      </xdr:nvSpPr>
      <xdr:spPr>
        <a:xfrm>
          <a:off x="5000625" y="2562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609600</xdr:colOff>
      <xdr:row>18</xdr:row>
      <xdr:rowOff>0</xdr:rowOff>
    </xdr:to>
    <xdr:sp>
      <xdr:nvSpPr>
        <xdr:cNvPr id="89" name="Testo 10"/>
        <xdr:cNvSpPr txBox="1">
          <a:spLocks noChangeArrowheads="1"/>
        </xdr:cNvSpPr>
      </xdr:nvSpPr>
      <xdr:spPr>
        <a:xfrm>
          <a:off x="5000625" y="3648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609600</xdr:colOff>
      <xdr:row>18</xdr:row>
      <xdr:rowOff>0</xdr:rowOff>
    </xdr:to>
    <xdr:sp>
      <xdr:nvSpPr>
        <xdr:cNvPr id="90" name="Testo 10"/>
        <xdr:cNvSpPr txBox="1">
          <a:spLocks noChangeArrowheads="1"/>
        </xdr:cNvSpPr>
      </xdr:nvSpPr>
      <xdr:spPr>
        <a:xfrm>
          <a:off x="5000625" y="3648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28675" y="0"/>
          <a:ext cx="493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886200" y="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886200" y="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886200" y="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28675" y="3486150"/>
          <a:ext cx="493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17</xdr:row>
      <xdr:rowOff>0</xdr:rowOff>
    </xdr:from>
    <xdr:to>
      <xdr:col>7</xdr:col>
      <xdr:colOff>57150</xdr:colOff>
      <xdr:row>17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886200" y="348615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762625" y="364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7</xdr:col>
      <xdr:colOff>57150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886200" y="31432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7626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17</xdr:row>
      <xdr:rowOff>0</xdr:rowOff>
    </xdr:from>
    <xdr:to>
      <xdr:col>7</xdr:col>
      <xdr:colOff>57150</xdr:colOff>
      <xdr:row>17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886200" y="348615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762625" y="364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3486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7</xdr:col>
      <xdr:colOff>57150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886200" y="69532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762625" y="695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828675" y="2238375"/>
          <a:ext cx="493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10</xdr:row>
      <xdr:rowOff>0</xdr:rowOff>
    </xdr:from>
    <xdr:to>
      <xdr:col>7</xdr:col>
      <xdr:colOff>57150</xdr:colOff>
      <xdr:row>10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3886200" y="22383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5762625" y="2562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10</xdr:row>
      <xdr:rowOff>0</xdr:rowOff>
    </xdr:from>
    <xdr:to>
      <xdr:col>7</xdr:col>
      <xdr:colOff>57150</xdr:colOff>
      <xdr:row>10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3886200" y="22383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5762625" y="2562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2238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828675" y="3486150"/>
          <a:ext cx="493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17</xdr:row>
      <xdr:rowOff>0</xdr:rowOff>
    </xdr:from>
    <xdr:to>
      <xdr:col>7</xdr:col>
      <xdr:colOff>57150</xdr:colOff>
      <xdr:row>17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3886200" y="348615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5762625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17</xdr:row>
      <xdr:rowOff>0</xdr:rowOff>
    </xdr:from>
    <xdr:to>
      <xdr:col>7</xdr:col>
      <xdr:colOff>57150</xdr:colOff>
      <xdr:row>17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3886200" y="348615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5762625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200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609600</xdr:colOff>
      <xdr:row>6</xdr:row>
      <xdr:rowOff>0</xdr:rowOff>
    </xdr:to>
    <xdr:sp>
      <xdr:nvSpPr>
        <xdr:cNvPr id="31" name="Testo 10"/>
        <xdr:cNvSpPr txBox="1">
          <a:spLocks noChangeArrowheads="1"/>
        </xdr:cNvSpPr>
      </xdr:nvSpPr>
      <xdr:spPr>
        <a:xfrm>
          <a:off x="0" y="1524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609600</xdr:colOff>
      <xdr:row>12</xdr:row>
      <xdr:rowOff>0</xdr:rowOff>
    </xdr:to>
    <xdr:sp>
      <xdr:nvSpPr>
        <xdr:cNvPr id="32" name="Testo 10"/>
        <xdr:cNvSpPr txBox="1">
          <a:spLocks noChangeArrowheads="1"/>
        </xdr:cNvSpPr>
      </xdr:nvSpPr>
      <xdr:spPr>
        <a:xfrm>
          <a:off x="0" y="2562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562100" y="0"/>
          <a:ext cx="414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610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610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610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2</xdr:col>
      <xdr:colOff>28575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1562100" y="1123950"/>
          <a:ext cx="414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57150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610100" y="112395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705475" y="1447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</xdr:row>
      <xdr:rowOff>0</xdr:rowOff>
    </xdr:from>
    <xdr:to>
      <xdr:col>8</xdr:col>
      <xdr:colOff>57150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4610100" y="561975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705475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57150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610100" y="112395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705475" y="1447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1239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276225</xdr:colOff>
      <xdr:row>3</xdr:row>
      <xdr:rowOff>0</xdr:rowOff>
    </xdr:from>
    <xdr:to>
      <xdr:col>8</xdr:col>
      <xdr:colOff>57150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4610100" y="8763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705475" y="876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6">
      <selection activeCell="K26" sqref="K26"/>
    </sheetView>
  </sheetViews>
  <sheetFormatPr defaultColWidth="9.140625" defaultRowHeight="12.75"/>
  <cols>
    <col min="1" max="1" width="24.8515625" style="2" customWidth="1"/>
    <col min="2" max="5" width="10.28125" style="2" customWidth="1"/>
    <col min="6" max="16384" width="9.140625" style="2" customWidth="1"/>
  </cols>
  <sheetData>
    <row r="1" spans="1:2" ht="24.75" customHeight="1">
      <c r="A1" s="15" t="s">
        <v>116</v>
      </c>
      <c r="B1" s="1"/>
    </row>
    <row r="2" spans="1:7" ht="24.75" customHeight="1">
      <c r="A2" s="28"/>
      <c r="B2" s="34" t="s">
        <v>14</v>
      </c>
      <c r="C2" s="34" t="s">
        <v>26</v>
      </c>
      <c r="D2" s="34" t="s">
        <v>27</v>
      </c>
      <c r="E2" s="34" t="s">
        <v>28</v>
      </c>
      <c r="F2" s="34">
        <v>2009</v>
      </c>
      <c r="G2" s="34">
        <v>2010</v>
      </c>
    </row>
    <row r="3" spans="1:7" ht="15" customHeight="1">
      <c r="A3" s="66" t="s">
        <v>43</v>
      </c>
      <c r="B3" s="66"/>
      <c r="C3" s="66"/>
      <c r="D3" s="66"/>
      <c r="E3" s="66"/>
      <c r="F3" s="66"/>
      <c r="G3" s="66"/>
    </row>
    <row r="4" spans="1:7" ht="15.75" customHeight="1">
      <c r="A4" s="22" t="s">
        <v>117</v>
      </c>
      <c r="B4" s="38">
        <v>16.9</v>
      </c>
      <c r="C4" s="38">
        <v>16.8</v>
      </c>
      <c r="D4" s="38">
        <v>20</v>
      </c>
      <c r="E4" s="38">
        <v>18</v>
      </c>
      <c r="F4" s="38">
        <v>20.7</v>
      </c>
      <c r="G4" s="38">
        <v>24.8</v>
      </c>
    </row>
    <row r="5" spans="1:7" ht="15.75" customHeight="1">
      <c r="A5" s="22" t="s">
        <v>118</v>
      </c>
      <c r="B5" s="38">
        <v>95.1</v>
      </c>
      <c r="C5" s="38">
        <v>96.9</v>
      </c>
      <c r="D5" s="38">
        <v>95.9</v>
      </c>
      <c r="E5" s="38">
        <v>95.4</v>
      </c>
      <c r="F5" s="38">
        <v>97.9</v>
      </c>
      <c r="G5" s="38">
        <v>97.6</v>
      </c>
    </row>
    <row r="6" spans="1:7" ht="15.75" customHeight="1">
      <c r="A6" s="22" t="s">
        <v>11</v>
      </c>
      <c r="B6" s="38">
        <v>20.4</v>
      </c>
      <c r="C6" s="38">
        <v>24.7</v>
      </c>
      <c r="D6" s="38">
        <v>25.9</v>
      </c>
      <c r="E6" s="38">
        <v>25</v>
      </c>
      <c r="F6" s="38">
        <v>29.5</v>
      </c>
      <c r="G6" s="38">
        <v>27.6</v>
      </c>
    </row>
    <row r="7" spans="1:7" ht="15.75" customHeight="1">
      <c r="A7" s="22" t="s">
        <v>119</v>
      </c>
      <c r="B7" s="38">
        <v>47.3</v>
      </c>
      <c r="C7" s="38">
        <v>51</v>
      </c>
      <c r="D7" s="38">
        <v>50.5</v>
      </c>
      <c r="E7" s="38">
        <v>47.6</v>
      </c>
      <c r="F7" s="38">
        <v>45.7</v>
      </c>
      <c r="G7" s="38">
        <v>43.7</v>
      </c>
    </row>
    <row r="8" spans="1:7" ht="15.75" customHeight="1">
      <c r="A8" s="22" t="s">
        <v>120</v>
      </c>
      <c r="B8" s="38">
        <v>30.7</v>
      </c>
      <c r="C8" s="38">
        <v>36</v>
      </c>
      <c r="D8" s="38">
        <v>39.3</v>
      </c>
      <c r="E8" s="38">
        <v>40.6</v>
      </c>
      <c r="F8" s="38">
        <v>48</v>
      </c>
      <c r="G8" s="38">
        <v>47.4</v>
      </c>
    </row>
    <row r="9" spans="1:7" ht="15.75" customHeight="1">
      <c r="A9" s="22" t="s">
        <v>121</v>
      </c>
      <c r="B9" s="38">
        <v>32.1</v>
      </c>
      <c r="C9" s="38">
        <v>35.5</v>
      </c>
      <c r="D9" s="38">
        <v>34.8</v>
      </c>
      <c r="E9" s="38">
        <v>28.3</v>
      </c>
      <c r="F9" s="38">
        <v>31.8</v>
      </c>
      <c r="G9" s="38">
        <v>33.7</v>
      </c>
    </row>
    <row r="10" spans="1:7" ht="15.75" customHeight="1">
      <c r="A10" s="22" t="s">
        <v>122</v>
      </c>
      <c r="B10" s="38">
        <v>23.6</v>
      </c>
      <c r="C10" s="38">
        <v>25.1</v>
      </c>
      <c r="D10" s="38">
        <v>25.3</v>
      </c>
      <c r="E10" s="38">
        <v>20.5</v>
      </c>
      <c r="F10" s="38">
        <v>24</v>
      </c>
      <c r="G10" s="38">
        <v>23.6</v>
      </c>
    </row>
    <row r="11" spans="1:7" ht="15.75" customHeight="1">
      <c r="A11" s="22" t="s">
        <v>123</v>
      </c>
      <c r="B11" s="38">
        <v>26.7</v>
      </c>
      <c r="C11" s="38">
        <v>27.4</v>
      </c>
      <c r="D11" s="38">
        <v>28.7</v>
      </c>
      <c r="E11" s="38">
        <v>26.2</v>
      </c>
      <c r="F11" s="38">
        <v>29</v>
      </c>
      <c r="G11" s="38">
        <v>32.2</v>
      </c>
    </row>
    <row r="12" spans="1:7" ht="15.75" customHeight="1">
      <c r="A12" s="22" t="s">
        <v>124</v>
      </c>
      <c r="B12" s="38">
        <v>12</v>
      </c>
      <c r="C12" s="38">
        <v>13.1</v>
      </c>
      <c r="D12" s="38">
        <v>16.3</v>
      </c>
      <c r="E12" s="38">
        <v>13.8</v>
      </c>
      <c r="F12" s="38">
        <v>17.5</v>
      </c>
      <c r="G12" s="38">
        <v>18.5</v>
      </c>
    </row>
    <row r="13" spans="1:7" ht="15.75" customHeight="1">
      <c r="A13" s="22" t="s">
        <v>12</v>
      </c>
      <c r="B13" s="38">
        <v>32.6</v>
      </c>
      <c r="C13" s="38">
        <v>37.6</v>
      </c>
      <c r="D13" s="38">
        <v>39.7</v>
      </c>
      <c r="E13" s="38">
        <v>40.4</v>
      </c>
      <c r="F13" s="38">
        <v>46.2</v>
      </c>
      <c r="G13" s="38">
        <v>50.6</v>
      </c>
    </row>
    <row r="14" spans="1:7" ht="15.75" customHeight="1">
      <c r="A14" s="22" t="s">
        <v>125</v>
      </c>
      <c r="B14" s="38">
        <v>23.5</v>
      </c>
      <c r="C14" s="38">
        <v>26.6</v>
      </c>
      <c r="D14" s="38">
        <v>28.6</v>
      </c>
      <c r="E14" s="38">
        <v>31.6</v>
      </c>
      <c r="F14" s="38">
        <v>39.8</v>
      </c>
      <c r="G14" s="38">
        <v>44.2</v>
      </c>
    </row>
    <row r="15" spans="1:7" ht="15.75" customHeight="1">
      <c r="A15" s="22" t="s">
        <v>126</v>
      </c>
      <c r="B15" s="38">
        <v>3.6</v>
      </c>
      <c r="C15" s="38">
        <v>4.9</v>
      </c>
      <c r="D15" s="38">
        <v>3.9</v>
      </c>
      <c r="E15" s="38">
        <v>4.5</v>
      </c>
      <c r="F15" s="38">
        <v>4.2</v>
      </c>
      <c r="G15" s="38">
        <v>3.6</v>
      </c>
    </row>
    <row r="16" spans="1:7" ht="15.75" customHeight="1">
      <c r="A16" s="22" t="s">
        <v>13</v>
      </c>
      <c r="B16" s="38">
        <v>2.9</v>
      </c>
      <c r="C16" s="38">
        <v>3.9</v>
      </c>
      <c r="D16" s="38">
        <v>3.5</v>
      </c>
      <c r="E16" s="38">
        <v>4</v>
      </c>
      <c r="F16" s="38">
        <v>3.9</v>
      </c>
      <c r="G16" s="38">
        <v>4.4</v>
      </c>
    </row>
    <row r="17" spans="1:7" ht="15.75" customHeight="1">
      <c r="A17" s="22" t="s">
        <v>127</v>
      </c>
      <c r="B17" s="38">
        <v>34.4</v>
      </c>
      <c r="C17" s="38">
        <v>38.3</v>
      </c>
      <c r="D17" s="38">
        <v>40.8</v>
      </c>
      <c r="E17" s="38">
        <v>41</v>
      </c>
      <c r="F17" s="38">
        <v>44.7</v>
      </c>
      <c r="G17" s="38">
        <v>46.2</v>
      </c>
    </row>
    <row r="18" spans="1:7" ht="15.75" customHeight="1">
      <c r="A18" s="22" t="s">
        <v>128</v>
      </c>
      <c r="B18" s="38">
        <v>16</v>
      </c>
      <c r="C18" s="38">
        <v>22.1</v>
      </c>
      <c r="D18" s="38">
        <v>23.3</v>
      </c>
      <c r="E18" s="38">
        <v>23.3</v>
      </c>
      <c r="F18" s="38">
        <v>27.8</v>
      </c>
      <c r="G18" s="38">
        <v>29.5</v>
      </c>
    </row>
    <row r="19" spans="1:7" ht="15.75" customHeight="1">
      <c r="A19" s="22" t="s">
        <v>129</v>
      </c>
      <c r="B19" s="40" t="s">
        <v>31</v>
      </c>
      <c r="C19" s="38">
        <v>10.6</v>
      </c>
      <c r="D19" s="38">
        <v>15</v>
      </c>
      <c r="E19" s="38">
        <v>15.3</v>
      </c>
      <c r="F19" s="38">
        <v>22.6</v>
      </c>
      <c r="G19" s="38">
        <v>32.3</v>
      </c>
    </row>
    <row r="20" spans="1:7" ht="15" customHeight="1">
      <c r="A20" s="67" t="s">
        <v>48</v>
      </c>
      <c r="B20" s="67"/>
      <c r="C20" s="67"/>
      <c r="D20" s="67"/>
      <c r="E20" s="67"/>
      <c r="F20" s="67"/>
      <c r="G20" s="67"/>
    </row>
    <row r="21" spans="1:7" ht="15.75" customHeight="1">
      <c r="A21" s="22" t="s">
        <v>117</v>
      </c>
      <c r="B21" s="38">
        <v>37.5</v>
      </c>
      <c r="C21" s="38">
        <v>37.3</v>
      </c>
      <c r="D21" s="38">
        <v>39.1</v>
      </c>
      <c r="E21" s="38">
        <v>39.9</v>
      </c>
      <c r="F21" s="38">
        <v>42.2</v>
      </c>
      <c r="G21" s="38">
        <v>43.6</v>
      </c>
    </row>
    <row r="22" spans="1:7" ht="15.75" customHeight="1">
      <c r="A22" s="22" t="s">
        <v>118</v>
      </c>
      <c r="B22" s="38">
        <v>96</v>
      </c>
      <c r="C22" s="38">
        <v>96.8</v>
      </c>
      <c r="D22" s="38">
        <v>97</v>
      </c>
      <c r="E22" s="38">
        <v>96.8</v>
      </c>
      <c r="F22" s="38">
        <v>97.4</v>
      </c>
      <c r="G22" s="38">
        <v>97.5</v>
      </c>
    </row>
    <row r="23" spans="1:7" ht="15.75" customHeight="1">
      <c r="A23" s="22" t="s">
        <v>11</v>
      </c>
      <c r="B23" s="38">
        <v>25.2</v>
      </c>
      <c r="C23" s="38">
        <v>25.3</v>
      </c>
      <c r="D23" s="38">
        <v>26.1</v>
      </c>
      <c r="E23" s="38">
        <v>26.8</v>
      </c>
      <c r="F23" s="38">
        <v>28.3</v>
      </c>
      <c r="G23" s="38">
        <v>28.5</v>
      </c>
    </row>
    <row r="24" spans="1:7" ht="15.75" customHeight="1">
      <c r="A24" s="22" t="s">
        <v>119</v>
      </c>
      <c r="B24" s="38">
        <v>57.5</v>
      </c>
      <c r="C24" s="38">
        <v>57.1</v>
      </c>
      <c r="D24" s="38">
        <v>56.4</v>
      </c>
      <c r="E24" s="38">
        <v>53.9</v>
      </c>
      <c r="F24" s="38">
        <v>53.8</v>
      </c>
      <c r="G24" s="38">
        <v>52.4</v>
      </c>
    </row>
    <row r="25" spans="1:7" ht="15.75" customHeight="1">
      <c r="A25" s="22" t="s">
        <v>120</v>
      </c>
      <c r="B25" s="38">
        <v>20.9</v>
      </c>
      <c r="C25" s="38">
        <v>22.8</v>
      </c>
      <c r="D25" s="38">
        <v>25.4</v>
      </c>
      <c r="E25" s="38">
        <v>28.5</v>
      </c>
      <c r="F25" s="38">
        <v>30.8</v>
      </c>
      <c r="G25" s="38">
        <v>30.4</v>
      </c>
    </row>
    <row r="26" spans="1:7" ht="15.75" customHeight="1">
      <c r="A26" s="22" t="s">
        <v>121</v>
      </c>
      <c r="B26" s="38">
        <v>59.3</v>
      </c>
      <c r="C26" s="38">
        <v>58.1</v>
      </c>
      <c r="D26" s="38">
        <v>57.3</v>
      </c>
      <c r="E26" s="38">
        <v>57.3</v>
      </c>
      <c r="F26" s="38">
        <v>57.5</v>
      </c>
      <c r="G26" s="38">
        <v>56.8</v>
      </c>
    </row>
    <row r="27" spans="1:7" ht="15.75" customHeight="1">
      <c r="A27" s="22" t="s">
        <v>122</v>
      </c>
      <c r="B27" s="38">
        <v>25.4</v>
      </c>
      <c r="C27" s="38">
        <v>23.8</v>
      </c>
      <c r="D27" s="38">
        <v>22.6</v>
      </c>
      <c r="E27" s="38">
        <v>22.5</v>
      </c>
      <c r="F27" s="38">
        <v>22.3</v>
      </c>
      <c r="G27" s="38">
        <v>22.8</v>
      </c>
    </row>
    <row r="28" spans="1:7" ht="15.75" customHeight="1">
      <c r="A28" s="22" t="s">
        <v>123</v>
      </c>
      <c r="B28" s="38">
        <v>34.3</v>
      </c>
      <c r="C28" s="38">
        <v>33.7</v>
      </c>
      <c r="D28" s="38">
        <v>33.4</v>
      </c>
      <c r="E28" s="38">
        <v>33.6</v>
      </c>
      <c r="F28" s="38">
        <v>33.3</v>
      </c>
      <c r="G28" s="38">
        <v>33.4</v>
      </c>
    </row>
    <row r="29" spans="1:7" ht="15.75" customHeight="1">
      <c r="A29" s="22" t="s">
        <v>124</v>
      </c>
      <c r="B29" s="38">
        <v>17</v>
      </c>
      <c r="C29" s="38">
        <v>16.8</v>
      </c>
      <c r="D29" s="38">
        <v>17.5</v>
      </c>
      <c r="E29" s="38">
        <v>18.1</v>
      </c>
      <c r="F29" s="38">
        <v>20.1</v>
      </c>
      <c r="G29" s="38">
        <v>21.7</v>
      </c>
    </row>
    <row r="30" spans="1:7" ht="15.75" customHeight="1">
      <c r="A30" s="22" t="s">
        <v>12</v>
      </c>
      <c r="B30" s="38">
        <v>43.9</v>
      </c>
      <c r="C30" s="38">
        <v>46.1</v>
      </c>
      <c r="D30" s="38">
        <v>47.8</v>
      </c>
      <c r="E30" s="38">
        <v>50.1</v>
      </c>
      <c r="F30" s="38">
        <v>54.3</v>
      </c>
      <c r="G30" s="38">
        <v>57.6</v>
      </c>
    </row>
    <row r="31" spans="1:7" ht="15.75" customHeight="1">
      <c r="A31" s="22" t="s">
        <v>125</v>
      </c>
      <c r="B31" s="38">
        <v>34.5</v>
      </c>
      <c r="C31" s="38">
        <v>35.6</v>
      </c>
      <c r="D31" s="38">
        <v>38.8</v>
      </c>
      <c r="E31" s="38">
        <v>42</v>
      </c>
      <c r="F31" s="38">
        <v>47.3</v>
      </c>
      <c r="G31" s="38">
        <v>52.4</v>
      </c>
    </row>
    <row r="32" spans="1:7" ht="15.75" customHeight="1">
      <c r="A32" s="22" t="s">
        <v>126</v>
      </c>
      <c r="B32" s="38">
        <v>13</v>
      </c>
      <c r="C32" s="38">
        <v>11.3</v>
      </c>
      <c r="D32" s="38">
        <v>11.4</v>
      </c>
      <c r="E32" s="38">
        <v>10.6</v>
      </c>
      <c r="F32" s="38">
        <v>9.3</v>
      </c>
      <c r="G32" s="38">
        <v>9.9</v>
      </c>
    </row>
    <row r="33" spans="1:7" ht="15.75" customHeight="1">
      <c r="A33" s="22" t="s">
        <v>13</v>
      </c>
      <c r="B33" s="38">
        <v>7</v>
      </c>
      <c r="C33" s="38">
        <v>7.3</v>
      </c>
      <c r="D33" s="38">
        <v>7.8</v>
      </c>
      <c r="E33" s="38">
        <v>8.1</v>
      </c>
      <c r="F33" s="38">
        <v>7.8</v>
      </c>
      <c r="G33" s="38">
        <v>8.8</v>
      </c>
    </row>
    <row r="34" spans="1:7" ht="15.75" customHeight="1">
      <c r="A34" s="22" t="s">
        <v>127</v>
      </c>
      <c r="B34" s="38">
        <v>50.3</v>
      </c>
      <c r="C34" s="38">
        <v>50</v>
      </c>
      <c r="D34" s="38">
        <v>48</v>
      </c>
      <c r="E34" s="38">
        <v>46.6</v>
      </c>
      <c r="F34" s="38">
        <v>49</v>
      </c>
      <c r="G34" s="38">
        <v>51.6</v>
      </c>
    </row>
    <row r="35" spans="1:7" ht="15.75" customHeight="1">
      <c r="A35" s="22" t="s">
        <v>128</v>
      </c>
      <c r="B35" s="38">
        <v>23.6</v>
      </c>
      <c r="C35" s="38">
        <v>25.6</v>
      </c>
      <c r="D35" s="38">
        <v>28.6</v>
      </c>
      <c r="E35" s="38">
        <v>30.7</v>
      </c>
      <c r="F35" s="38">
        <v>33.1</v>
      </c>
      <c r="G35" s="38">
        <v>34.8</v>
      </c>
    </row>
    <row r="36" spans="1:7" ht="15.75" customHeight="1">
      <c r="A36" s="22" t="s">
        <v>129</v>
      </c>
      <c r="B36" s="38" t="s">
        <v>31</v>
      </c>
      <c r="C36" s="38">
        <v>15.5</v>
      </c>
      <c r="D36" s="38">
        <v>19.3</v>
      </c>
      <c r="E36" s="38">
        <v>23.8</v>
      </c>
      <c r="F36" s="38">
        <v>29.2</v>
      </c>
      <c r="G36" s="38">
        <v>52.1</v>
      </c>
    </row>
    <row r="37" spans="1:7" ht="12.75" customHeight="1">
      <c r="A37" s="24"/>
      <c r="B37" s="5"/>
      <c r="C37" s="41"/>
      <c r="D37" s="42"/>
      <c r="E37" s="41"/>
      <c r="F37" s="41"/>
      <c r="G37" s="41"/>
    </row>
    <row r="38" spans="1:2" ht="13.5" customHeight="1">
      <c r="A38" s="17" t="s">
        <v>50</v>
      </c>
      <c r="B38" s="9"/>
    </row>
    <row r="39" ht="12.75">
      <c r="A39" s="22"/>
    </row>
  </sheetData>
  <sheetProtection/>
  <mergeCells count="2">
    <mergeCell ref="A3:G3"/>
    <mergeCell ref="A20:G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PageLayoutView="0" workbookViewId="0" topLeftCell="A1">
      <selection activeCell="K26" sqref="K26"/>
    </sheetView>
  </sheetViews>
  <sheetFormatPr defaultColWidth="9.140625" defaultRowHeight="12.75"/>
  <cols>
    <col min="1" max="1" width="13.00390625" style="2" customWidth="1"/>
    <col min="2" max="2" width="12.421875" style="2" customWidth="1"/>
    <col min="3" max="5" width="10.28125" style="2" customWidth="1"/>
    <col min="6" max="6" width="0.85546875" style="2" customWidth="1"/>
    <col min="7" max="9" width="10.28125" style="2" customWidth="1"/>
    <col min="10" max="10" width="12.57421875" style="2" bestFit="1" customWidth="1"/>
    <col min="11" max="11" width="10.57421875" style="2" bestFit="1" customWidth="1"/>
    <col min="12" max="12" width="9.7109375" style="2" bestFit="1" customWidth="1"/>
    <col min="13" max="13" width="11.00390625" style="2" customWidth="1"/>
    <col min="14" max="14" width="11.28125" style="2" bestFit="1" customWidth="1"/>
    <col min="15" max="15" width="9.7109375" style="2" bestFit="1" customWidth="1"/>
    <col min="16" max="16384" width="9.140625" style="2" customWidth="1"/>
  </cols>
  <sheetData>
    <row r="1" spans="1:9" ht="24.75" customHeight="1">
      <c r="A1" s="15" t="s">
        <v>33</v>
      </c>
      <c r="B1" s="15"/>
      <c r="C1" s="1"/>
      <c r="D1" s="1"/>
      <c r="E1" s="1"/>
      <c r="F1" s="1"/>
      <c r="G1" s="1"/>
      <c r="H1" s="1"/>
      <c r="I1" s="1"/>
    </row>
    <row r="2" spans="1:9" ht="19.5" customHeight="1">
      <c r="A2" s="68"/>
      <c r="B2" s="71" t="s">
        <v>34</v>
      </c>
      <c r="C2" s="77" t="s">
        <v>41</v>
      </c>
      <c r="D2" s="77"/>
      <c r="E2" s="77"/>
      <c r="F2" s="26"/>
      <c r="G2" s="77" t="s">
        <v>42</v>
      </c>
      <c r="H2" s="77"/>
      <c r="I2" s="77"/>
    </row>
    <row r="3" spans="1:9" ht="24.75" customHeight="1">
      <c r="A3" s="69"/>
      <c r="B3" s="72"/>
      <c r="C3" s="27" t="s">
        <v>35</v>
      </c>
      <c r="D3" s="27" t="s">
        <v>36</v>
      </c>
      <c r="E3" s="27" t="s">
        <v>37</v>
      </c>
      <c r="F3" s="30"/>
      <c r="G3" s="27" t="s">
        <v>38</v>
      </c>
      <c r="H3" s="27" t="s">
        <v>39</v>
      </c>
      <c r="I3" s="27" t="s">
        <v>40</v>
      </c>
    </row>
    <row r="4" spans="1:9" ht="19.5" customHeight="1">
      <c r="A4" s="66" t="s">
        <v>43</v>
      </c>
      <c r="B4" s="66"/>
      <c r="C4" s="66"/>
      <c r="D4" s="66"/>
      <c r="E4" s="66"/>
      <c r="F4" s="66"/>
      <c r="G4" s="66"/>
      <c r="H4" s="66"/>
      <c r="I4" s="66"/>
    </row>
    <row r="5" spans="1:15" ht="12.75" customHeight="1">
      <c r="A5" s="16" t="s">
        <v>26</v>
      </c>
      <c r="B5" s="7">
        <v>5016861</v>
      </c>
      <c r="C5" s="7">
        <v>49940</v>
      </c>
      <c r="D5" s="7">
        <v>45979</v>
      </c>
      <c r="E5" s="7">
        <f>C5-D5</f>
        <v>3961</v>
      </c>
      <c r="F5" s="7"/>
      <c r="G5" s="20">
        <f>87698+12993+3006</f>
        <v>103697</v>
      </c>
      <c r="H5" s="20">
        <f>95464+9232+3313</f>
        <v>108009</v>
      </c>
      <c r="I5" s="20">
        <f>G5-H5</f>
        <v>-4312</v>
      </c>
      <c r="L5" s="44"/>
      <c r="M5" s="44"/>
      <c r="O5" s="64"/>
    </row>
    <row r="6" spans="1:15" ht="12.75" customHeight="1">
      <c r="A6" s="16" t="s">
        <v>27</v>
      </c>
      <c r="B6" s="44">
        <v>5029683</v>
      </c>
      <c r="C6" s="7">
        <v>49186</v>
      </c>
      <c r="D6" s="7">
        <v>48286</v>
      </c>
      <c r="E6" s="7">
        <f>C6-D6</f>
        <v>900</v>
      </c>
      <c r="G6" s="20">
        <v>115871</v>
      </c>
      <c r="H6" s="20">
        <v>103949</v>
      </c>
      <c r="I6" s="20">
        <f>G6-H6</f>
        <v>11922</v>
      </c>
      <c r="L6" s="44"/>
      <c r="M6" s="44"/>
      <c r="O6" s="64"/>
    </row>
    <row r="7" spans="1:15" ht="12.75" customHeight="1">
      <c r="A7" s="16">
        <v>2008</v>
      </c>
      <c r="B7" s="44">
        <v>5037799</v>
      </c>
      <c r="C7" s="7">
        <v>49837</v>
      </c>
      <c r="D7" s="7">
        <v>47762</v>
      </c>
      <c r="E7" s="7">
        <f>C7-D7</f>
        <v>2075</v>
      </c>
      <c r="F7" s="7"/>
      <c r="G7" s="7">
        <v>113902</v>
      </c>
      <c r="H7" s="7">
        <v>107861</v>
      </c>
      <c r="I7" s="7">
        <f>G7-H7</f>
        <v>6041</v>
      </c>
      <c r="L7" s="44"/>
      <c r="M7" s="44"/>
      <c r="O7" s="64"/>
    </row>
    <row r="8" spans="1:15" ht="12.75" customHeight="1">
      <c r="A8" s="16" t="s">
        <v>29</v>
      </c>
      <c r="B8" s="44">
        <v>5042992</v>
      </c>
      <c r="C8" s="7">
        <v>49217</v>
      </c>
      <c r="D8" s="7">
        <v>49529</v>
      </c>
      <c r="E8" s="7">
        <f>C8-D8</f>
        <v>-312</v>
      </c>
      <c r="F8" s="7"/>
      <c r="G8" s="7">
        <v>107660</v>
      </c>
      <c r="H8" s="7">
        <v>102155</v>
      </c>
      <c r="I8" s="7">
        <f>G8-H8</f>
        <v>5505</v>
      </c>
      <c r="K8" s="7"/>
      <c r="L8" s="44"/>
      <c r="M8" s="44"/>
      <c r="O8" s="64"/>
    </row>
    <row r="9" spans="1:15" ht="12.75" customHeight="1">
      <c r="A9" s="16" t="s">
        <v>30</v>
      </c>
      <c r="B9" s="44">
        <v>5051065</v>
      </c>
      <c r="C9" s="7">
        <v>48083</v>
      </c>
      <c r="D9" s="7">
        <v>47975</v>
      </c>
      <c r="E9" s="7">
        <f>C9-D9</f>
        <v>108</v>
      </c>
      <c r="F9" s="7"/>
      <c r="G9" s="7">
        <v>109182</v>
      </c>
      <c r="H9" s="7">
        <v>101207</v>
      </c>
      <c r="I9" s="7">
        <f>G9-H9</f>
        <v>7975</v>
      </c>
      <c r="K9" s="7"/>
      <c r="L9" s="44"/>
      <c r="M9" s="44"/>
      <c r="O9" s="64"/>
    </row>
    <row r="10" spans="1:15" ht="19.5" customHeight="1">
      <c r="A10" s="67" t="s">
        <v>44</v>
      </c>
      <c r="B10" s="67"/>
      <c r="C10" s="67"/>
      <c r="D10" s="67"/>
      <c r="E10" s="67"/>
      <c r="F10" s="67"/>
      <c r="G10" s="67"/>
      <c r="H10" s="67"/>
      <c r="I10" s="73"/>
      <c r="K10" s="45"/>
      <c r="L10" s="44"/>
      <c r="M10" s="44"/>
      <c r="O10" s="64"/>
    </row>
    <row r="11" spans="1:15" ht="12.75" customHeight="1">
      <c r="A11" s="17" t="s">
        <v>0</v>
      </c>
      <c r="B11" s="44">
        <v>454002</v>
      </c>
      <c r="C11" s="44">
        <v>4112</v>
      </c>
      <c r="D11" s="44">
        <v>4529</v>
      </c>
      <c r="E11" s="9">
        <f>+C11-D11</f>
        <v>-417</v>
      </c>
      <c r="F11" s="9"/>
      <c r="G11" s="10">
        <v>6950</v>
      </c>
      <c r="H11" s="10">
        <v>7124</v>
      </c>
      <c r="I11" s="10">
        <f>+G11-H11</f>
        <v>-174</v>
      </c>
      <c r="K11" s="7"/>
      <c r="L11" s="44"/>
      <c r="M11" s="44"/>
      <c r="O11" s="64"/>
    </row>
    <row r="12" spans="1:15" ht="12.75" customHeight="1">
      <c r="A12" s="17" t="s">
        <v>1</v>
      </c>
      <c r="B12" s="44">
        <v>271729</v>
      </c>
      <c r="C12" s="44">
        <v>2600</v>
      </c>
      <c r="D12" s="44">
        <v>2730</v>
      </c>
      <c r="E12" s="9">
        <f aca="true" t="shared" si="0" ref="E12:E19">+C12-D12</f>
        <v>-130</v>
      </c>
      <c r="F12" s="9"/>
      <c r="G12" s="10">
        <v>3679</v>
      </c>
      <c r="H12" s="10">
        <v>3872</v>
      </c>
      <c r="I12" s="10">
        <f aca="true" t="shared" si="1" ref="I12:I19">+G12-H12</f>
        <v>-193</v>
      </c>
      <c r="K12" s="7"/>
      <c r="L12" s="44"/>
      <c r="M12" s="44"/>
      <c r="O12" s="64"/>
    </row>
    <row r="13" spans="1:15" ht="12.75" customHeight="1">
      <c r="A13" s="17" t="s">
        <v>2</v>
      </c>
      <c r="B13" s="44">
        <v>1090101</v>
      </c>
      <c r="C13" s="44">
        <v>10916</v>
      </c>
      <c r="D13" s="44">
        <v>9443</v>
      </c>
      <c r="E13" s="9">
        <f t="shared" si="0"/>
        <v>1473</v>
      </c>
      <c r="F13" s="9"/>
      <c r="G13" s="10">
        <v>30517</v>
      </c>
      <c r="H13" s="10">
        <v>29571</v>
      </c>
      <c r="I13" s="10">
        <f t="shared" si="1"/>
        <v>946</v>
      </c>
      <c r="K13" s="7"/>
      <c r="L13" s="44"/>
      <c r="M13" s="44"/>
      <c r="O13" s="64"/>
    </row>
    <row r="14" spans="1:13" ht="12.75" customHeight="1">
      <c r="A14" s="17" t="s">
        <v>3</v>
      </c>
      <c r="B14" s="44">
        <v>172485</v>
      </c>
      <c r="C14" s="44">
        <v>1493</v>
      </c>
      <c r="D14" s="44">
        <v>1862</v>
      </c>
      <c r="E14" s="9">
        <f t="shared" si="0"/>
        <v>-369</v>
      </c>
      <c r="F14" s="9"/>
      <c r="G14" s="10">
        <v>2354</v>
      </c>
      <c r="H14" s="10">
        <v>2509</v>
      </c>
      <c r="I14" s="10">
        <f t="shared" si="1"/>
        <v>-155</v>
      </c>
      <c r="K14" s="7"/>
      <c r="L14" s="38"/>
      <c r="M14" s="63"/>
    </row>
    <row r="15" spans="1:12" ht="12.75" customHeight="1">
      <c r="A15" s="17" t="s">
        <v>4</v>
      </c>
      <c r="B15" s="44">
        <v>653737</v>
      </c>
      <c r="C15" s="44">
        <v>5604</v>
      </c>
      <c r="D15" s="44">
        <v>6938</v>
      </c>
      <c r="E15" s="9">
        <f t="shared" si="0"/>
        <v>-1334</v>
      </c>
      <c r="F15" s="9"/>
      <c r="G15" s="51">
        <v>13044</v>
      </c>
      <c r="H15" s="51">
        <v>11783</v>
      </c>
      <c r="I15" s="10">
        <f t="shared" si="1"/>
        <v>1261</v>
      </c>
      <c r="K15" s="7"/>
      <c r="L15" s="38"/>
    </row>
    <row r="16" spans="1:12" ht="12.75" customHeight="1">
      <c r="A16" s="17" t="s">
        <v>5</v>
      </c>
      <c r="B16" s="44">
        <v>1249577</v>
      </c>
      <c r="C16" s="44">
        <v>12751</v>
      </c>
      <c r="D16" s="44">
        <v>11513</v>
      </c>
      <c r="E16" s="9">
        <f t="shared" si="0"/>
        <v>1238</v>
      </c>
      <c r="F16" s="9"/>
      <c r="G16" s="10">
        <v>29511</v>
      </c>
      <c r="H16" s="10">
        <v>27266</v>
      </c>
      <c r="I16" s="10">
        <f t="shared" si="1"/>
        <v>2245</v>
      </c>
      <c r="K16" s="7"/>
      <c r="L16" s="38"/>
    </row>
    <row r="17" spans="1:12" ht="12.75" customHeight="1">
      <c r="A17" s="17" t="s">
        <v>6</v>
      </c>
      <c r="B17" s="44">
        <v>318549</v>
      </c>
      <c r="C17" s="44">
        <v>3083</v>
      </c>
      <c r="D17" s="44">
        <v>2895</v>
      </c>
      <c r="E17" s="9">
        <f t="shared" si="0"/>
        <v>188</v>
      </c>
      <c r="F17" s="9"/>
      <c r="G17" s="10">
        <v>6661</v>
      </c>
      <c r="H17" s="10">
        <v>4413</v>
      </c>
      <c r="I17" s="10">
        <f t="shared" si="1"/>
        <v>2248</v>
      </c>
      <c r="K17" s="7"/>
      <c r="L17" s="38"/>
    </row>
    <row r="18" spans="1:12" ht="12.75" customHeight="1">
      <c r="A18" s="17" t="s">
        <v>7</v>
      </c>
      <c r="B18" s="44">
        <v>404271</v>
      </c>
      <c r="C18" s="44">
        <v>3802</v>
      </c>
      <c r="D18" s="44">
        <v>3718</v>
      </c>
      <c r="E18" s="9">
        <f t="shared" si="0"/>
        <v>84</v>
      </c>
      <c r="F18" s="9"/>
      <c r="G18" s="10">
        <v>8003</v>
      </c>
      <c r="H18" s="10">
        <v>7172</v>
      </c>
      <c r="I18" s="10">
        <f t="shared" si="1"/>
        <v>831</v>
      </c>
      <c r="K18" s="7"/>
      <c r="L18" s="38"/>
    </row>
    <row r="19" spans="1:12" ht="12.75" customHeight="1">
      <c r="A19" s="17" t="s">
        <v>8</v>
      </c>
      <c r="B19" s="44">
        <v>436624</v>
      </c>
      <c r="C19" s="44">
        <v>3722</v>
      </c>
      <c r="D19" s="44">
        <v>4347</v>
      </c>
      <c r="E19" s="9">
        <f t="shared" si="0"/>
        <v>-625</v>
      </c>
      <c r="F19" s="9"/>
      <c r="G19" s="10">
        <v>8463</v>
      </c>
      <c r="H19" s="10">
        <v>7497</v>
      </c>
      <c r="I19" s="10">
        <f t="shared" si="1"/>
        <v>966</v>
      </c>
      <c r="K19" s="7"/>
      <c r="L19" s="38"/>
    </row>
    <row r="20" spans="1:11" s="3" customFormat="1" ht="19.5" customHeight="1">
      <c r="A20" s="67" t="s">
        <v>45</v>
      </c>
      <c r="B20" s="67"/>
      <c r="C20" s="67"/>
      <c r="D20" s="67"/>
      <c r="E20" s="67"/>
      <c r="F20" s="67"/>
      <c r="G20" s="67"/>
      <c r="H20" s="67"/>
      <c r="I20" s="73"/>
      <c r="K20" s="62"/>
    </row>
    <row r="21" spans="1:15" ht="12.75" customHeight="1">
      <c r="A21" s="17" t="s">
        <v>46</v>
      </c>
      <c r="B21" s="9">
        <v>20912859</v>
      </c>
      <c r="C21" s="9">
        <v>193662</v>
      </c>
      <c r="D21" s="9">
        <v>189260</v>
      </c>
      <c r="E21" s="9">
        <f>+C21-D21</f>
        <v>4402</v>
      </c>
      <c r="F21" s="9"/>
      <c r="G21" s="10">
        <v>453293</v>
      </c>
      <c r="H21" s="10">
        <v>426265</v>
      </c>
      <c r="I21" s="10">
        <f>+G21-H21</f>
        <v>27028</v>
      </c>
      <c r="J21" s="13"/>
      <c r="K21" s="7"/>
      <c r="L21" s="7"/>
      <c r="M21" s="7"/>
      <c r="N21" s="52"/>
      <c r="O21" s="9"/>
    </row>
    <row r="22" spans="1:15" ht="12.75" customHeight="1">
      <c r="A22" s="17" t="s">
        <v>47</v>
      </c>
      <c r="B22" s="9">
        <f>+B23-B21</f>
        <v>39713583</v>
      </c>
      <c r="C22" s="9">
        <f>+C23-C21</f>
        <v>368282</v>
      </c>
      <c r="D22" s="9">
        <f>+D23-D21</f>
        <v>398228</v>
      </c>
      <c r="E22" s="9">
        <f>+C22-D22</f>
        <v>-29946</v>
      </c>
      <c r="F22" s="9"/>
      <c r="G22" s="9">
        <f>+G23-G21</f>
        <v>1419966</v>
      </c>
      <c r="H22" s="9">
        <f>+H23-H21</f>
        <v>1135336</v>
      </c>
      <c r="I22" s="10">
        <f>+G22-H22</f>
        <v>284630</v>
      </c>
      <c r="J22" s="13"/>
      <c r="K22" s="7"/>
      <c r="L22" s="7"/>
      <c r="M22" s="7"/>
      <c r="N22" s="52"/>
      <c r="O22" s="9"/>
    </row>
    <row r="23" spans="1:15" s="4" customFormat="1" ht="12.75" customHeight="1">
      <c r="A23" s="17" t="s">
        <v>48</v>
      </c>
      <c r="B23" s="9">
        <v>60626442</v>
      </c>
      <c r="C23" s="9">
        <v>561944</v>
      </c>
      <c r="D23" s="9">
        <v>587488</v>
      </c>
      <c r="E23" s="9">
        <f>+C23-D23</f>
        <v>-25544</v>
      </c>
      <c r="F23" s="9"/>
      <c r="G23" s="10">
        <v>1873259</v>
      </c>
      <c r="H23" s="10">
        <v>1561601</v>
      </c>
      <c r="I23" s="10">
        <f>+G23-H23</f>
        <v>311658</v>
      </c>
      <c r="J23" s="13"/>
      <c r="K23" s="7"/>
      <c r="L23" s="7"/>
      <c r="M23" s="7"/>
      <c r="N23" s="52"/>
      <c r="O23" s="9"/>
    </row>
    <row r="24" spans="1:9" s="4" customFormat="1" ht="24.75" customHeight="1">
      <c r="A24" s="19" t="s">
        <v>49</v>
      </c>
      <c r="B24" s="14">
        <f>+B9/B23*100</f>
        <v>8.331455439855764</v>
      </c>
      <c r="C24" s="14">
        <f aca="true" t="shared" si="2" ref="C24:I24">+C9/C23*100</f>
        <v>8.556546559799553</v>
      </c>
      <c r="D24" s="14">
        <f t="shared" si="2"/>
        <v>8.166124244239882</v>
      </c>
      <c r="E24" s="14">
        <f t="shared" si="2"/>
        <v>-0.42279987472596303</v>
      </c>
      <c r="F24" s="14"/>
      <c r="G24" s="14">
        <f t="shared" si="2"/>
        <v>5.8284519118819125</v>
      </c>
      <c r="H24" s="14">
        <f t="shared" si="2"/>
        <v>6.480976894866231</v>
      </c>
      <c r="I24" s="14">
        <f t="shared" si="2"/>
        <v>2.5588946858415316</v>
      </c>
    </row>
    <row r="25" spans="1:9" ht="12.75">
      <c r="A25" s="6"/>
      <c r="B25" s="6"/>
      <c r="C25" s="5"/>
      <c r="D25" s="5"/>
      <c r="E25" s="5"/>
      <c r="F25" s="5"/>
      <c r="G25" s="5"/>
      <c r="H25" s="5"/>
      <c r="I25" s="5"/>
    </row>
    <row r="26" spans="1:10" ht="13.5" customHeight="1">
      <c r="A26" s="17" t="s">
        <v>50</v>
      </c>
      <c r="B26" s="17"/>
      <c r="C26" s="17"/>
      <c r="D26" s="17"/>
      <c r="E26" s="17"/>
      <c r="F26" s="17"/>
      <c r="G26" s="17"/>
      <c r="H26" s="17"/>
      <c r="I26" s="17"/>
      <c r="J26" s="38"/>
    </row>
    <row r="27" ht="12.75">
      <c r="J27" s="38"/>
    </row>
    <row r="28" ht="12.75">
      <c r="J28" s="38"/>
    </row>
    <row r="44" ht="22.5" customHeight="1"/>
  </sheetData>
  <sheetProtection/>
  <mergeCells count="7">
    <mergeCell ref="A4:I4"/>
    <mergeCell ref="A10:I10"/>
    <mergeCell ref="A20:I20"/>
    <mergeCell ref="A2:A3"/>
    <mergeCell ref="B2:B3"/>
    <mergeCell ref="C2:E2"/>
    <mergeCell ref="G2:I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9">
      <selection activeCell="O23" sqref="O23"/>
    </sheetView>
  </sheetViews>
  <sheetFormatPr defaultColWidth="9.140625" defaultRowHeight="12.75"/>
  <cols>
    <col min="1" max="1" width="25.7109375" style="2" customWidth="1"/>
    <col min="2" max="5" width="10.28125" style="2" customWidth="1"/>
    <col min="6" max="16384" width="9.140625" style="2" customWidth="1"/>
  </cols>
  <sheetData>
    <row r="1" spans="1:2" ht="24.75" customHeight="1">
      <c r="A1" s="15" t="s">
        <v>95</v>
      </c>
      <c r="B1" s="1"/>
    </row>
    <row r="2" spans="1:7" ht="24.75" customHeight="1">
      <c r="A2" s="28"/>
      <c r="B2" s="34" t="s">
        <v>14</v>
      </c>
      <c r="C2" s="34" t="s">
        <v>26</v>
      </c>
      <c r="D2" s="34" t="s">
        <v>27</v>
      </c>
      <c r="E2" s="34" t="s">
        <v>28</v>
      </c>
      <c r="F2" s="34">
        <v>2009</v>
      </c>
      <c r="G2" s="34">
        <v>2010</v>
      </c>
    </row>
    <row r="3" spans="1:7" ht="15" customHeight="1">
      <c r="A3" s="66" t="s">
        <v>43</v>
      </c>
      <c r="B3" s="66"/>
      <c r="C3" s="66"/>
      <c r="D3" s="66"/>
      <c r="E3" s="66"/>
      <c r="F3" s="66"/>
      <c r="G3" s="66"/>
    </row>
    <row r="4" spans="1:7" ht="18" customHeight="1">
      <c r="A4" s="67" t="s">
        <v>96</v>
      </c>
      <c r="B4" s="67"/>
      <c r="C4" s="67"/>
      <c r="D4" s="67"/>
      <c r="E4" s="67"/>
      <c r="F4" s="67"/>
      <c r="G4" s="67"/>
    </row>
    <row r="5" spans="1:7" ht="12.75" customHeight="1">
      <c r="A5" s="22" t="s">
        <v>99</v>
      </c>
      <c r="B5" s="38">
        <v>2.8</v>
      </c>
      <c r="C5" s="38">
        <v>4.9</v>
      </c>
      <c r="D5" s="2">
        <v>4.7</v>
      </c>
      <c r="E5" s="2">
        <v>3.7</v>
      </c>
      <c r="F5" s="2">
        <v>3.2</v>
      </c>
      <c r="G5" s="2">
        <v>2.7</v>
      </c>
    </row>
    <row r="6" spans="1:7" ht="12.75" customHeight="1">
      <c r="A6" s="22" t="s">
        <v>100</v>
      </c>
      <c r="B6" s="38">
        <v>48</v>
      </c>
      <c r="C6" s="38">
        <v>45</v>
      </c>
      <c r="D6" s="2">
        <v>44.1</v>
      </c>
      <c r="E6" s="2">
        <v>35.3</v>
      </c>
      <c r="F6" s="2">
        <v>39.6</v>
      </c>
      <c r="G6" s="2">
        <v>48.8</v>
      </c>
    </row>
    <row r="7" spans="1:7" ht="12.75" customHeight="1">
      <c r="A7" s="22" t="s">
        <v>101</v>
      </c>
      <c r="B7" s="38">
        <v>47.3</v>
      </c>
      <c r="C7" s="38">
        <v>49.6</v>
      </c>
      <c r="D7" s="2">
        <v>49.6</v>
      </c>
      <c r="E7" s="2">
        <v>59.4</v>
      </c>
      <c r="F7" s="2">
        <v>56.3</v>
      </c>
      <c r="G7" s="2">
        <v>47.6</v>
      </c>
    </row>
    <row r="8" spans="1:7" ht="15" customHeight="1">
      <c r="A8" s="67" t="s">
        <v>97</v>
      </c>
      <c r="B8" s="67"/>
      <c r="C8" s="67"/>
      <c r="D8" s="67"/>
      <c r="E8" s="67"/>
      <c r="F8" s="67"/>
      <c r="G8" s="67"/>
    </row>
    <row r="9" spans="1:7" ht="12.75" customHeight="1">
      <c r="A9" s="22" t="s">
        <v>102</v>
      </c>
      <c r="B9" s="38">
        <v>50.5</v>
      </c>
      <c r="C9" s="38">
        <v>61.1</v>
      </c>
      <c r="D9" s="38">
        <v>66.7</v>
      </c>
      <c r="E9" s="38">
        <v>63.7</v>
      </c>
      <c r="F9" s="38">
        <v>63.1</v>
      </c>
      <c r="G9" s="38">
        <v>57.8</v>
      </c>
    </row>
    <row r="10" spans="1:7" ht="12.75" customHeight="1">
      <c r="A10" s="22" t="s">
        <v>103</v>
      </c>
      <c r="B10" s="38">
        <v>14.7</v>
      </c>
      <c r="C10" s="38">
        <v>18</v>
      </c>
      <c r="D10" s="38">
        <v>13.6</v>
      </c>
      <c r="E10" s="38">
        <v>16.1</v>
      </c>
      <c r="F10" s="38">
        <v>14.3</v>
      </c>
      <c r="G10" s="38">
        <v>13.3</v>
      </c>
    </row>
    <row r="11" spans="1:7" ht="12.75" customHeight="1">
      <c r="A11" s="22" t="s">
        <v>104</v>
      </c>
      <c r="B11" s="38">
        <v>26.6</v>
      </c>
      <c r="C11" s="38">
        <v>25</v>
      </c>
      <c r="D11" s="38">
        <v>25.9</v>
      </c>
      <c r="E11" s="38">
        <v>25.9</v>
      </c>
      <c r="F11" s="38">
        <v>26.2</v>
      </c>
      <c r="G11" s="38">
        <v>24.8</v>
      </c>
    </row>
    <row r="12" spans="1:7" ht="12.75" customHeight="1">
      <c r="A12" s="22" t="s">
        <v>105</v>
      </c>
      <c r="B12" s="38">
        <v>6.2</v>
      </c>
      <c r="C12" s="38">
        <v>8.3</v>
      </c>
      <c r="D12" s="38">
        <v>7.4</v>
      </c>
      <c r="E12" s="38">
        <v>7.8</v>
      </c>
      <c r="F12" s="38">
        <v>6.9</v>
      </c>
      <c r="G12" s="38">
        <v>7</v>
      </c>
    </row>
    <row r="13" spans="1:7" ht="12.75">
      <c r="A13" s="23" t="s">
        <v>106</v>
      </c>
      <c r="B13" s="38">
        <v>31.9</v>
      </c>
      <c r="C13" s="38">
        <v>33.7</v>
      </c>
      <c r="D13" s="38">
        <v>30.5</v>
      </c>
      <c r="E13" s="38">
        <v>28.2</v>
      </c>
      <c r="F13" s="38">
        <v>27.9</v>
      </c>
      <c r="G13" s="38">
        <v>28.3</v>
      </c>
    </row>
    <row r="14" spans="1:7" ht="15" customHeight="1">
      <c r="A14" s="67" t="s">
        <v>98</v>
      </c>
      <c r="B14" s="67"/>
      <c r="C14" s="67"/>
      <c r="D14" s="67"/>
      <c r="E14" s="67"/>
      <c r="F14" s="67"/>
      <c r="G14" s="67"/>
    </row>
    <row r="15" spans="1:7" ht="12.75">
      <c r="A15" s="23" t="s">
        <v>107</v>
      </c>
      <c r="B15" s="38">
        <v>30.1</v>
      </c>
      <c r="C15" s="38">
        <v>33.1</v>
      </c>
      <c r="D15" s="2">
        <v>33.5</v>
      </c>
      <c r="E15" s="2">
        <v>30.4</v>
      </c>
      <c r="F15" s="38">
        <v>33.9</v>
      </c>
      <c r="G15" s="38">
        <v>36.1</v>
      </c>
    </row>
    <row r="16" spans="1:7" ht="12.75" customHeight="1">
      <c r="A16" s="23" t="s">
        <v>108</v>
      </c>
      <c r="B16" s="38">
        <v>42.7</v>
      </c>
      <c r="C16" s="38">
        <v>42.6</v>
      </c>
      <c r="D16" s="2">
        <v>46.5</v>
      </c>
      <c r="E16" s="2">
        <v>41.6</v>
      </c>
      <c r="F16" s="38">
        <v>41.4</v>
      </c>
      <c r="G16" s="38">
        <v>43.7</v>
      </c>
    </row>
    <row r="17" spans="1:7" ht="12.75" customHeight="1">
      <c r="A17" s="23" t="s">
        <v>109</v>
      </c>
      <c r="B17" s="38">
        <v>31.6</v>
      </c>
      <c r="C17" s="38">
        <v>25.7</v>
      </c>
      <c r="D17" s="2">
        <v>35.5</v>
      </c>
      <c r="E17" s="2">
        <v>31.5</v>
      </c>
      <c r="F17" s="38">
        <v>33.4</v>
      </c>
      <c r="G17" s="38">
        <v>34.8</v>
      </c>
    </row>
    <row r="18" spans="1:7" ht="15.75" customHeight="1">
      <c r="A18" s="23" t="s">
        <v>110</v>
      </c>
      <c r="B18" s="38">
        <v>47.6</v>
      </c>
      <c r="C18" s="38">
        <v>46.3</v>
      </c>
      <c r="D18" s="2">
        <v>51.7</v>
      </c>
      <c r="E18" s="2">
        <v>44.1</v>
      </c>
      <c r="F18" s="38">
        <v>43.7</v>
      </c>
      <c r="G18" s="38">
        <v>43.7</v>
      </c>
    </row>
    <row r="19" spans="1:7" ht="12.75" customHeight="1">
      <c r="A19" s="23" t="s">
        <v>111</v>
      </c>
      <c r="B19" s="38">
        <v>30.6</v>
      </c>
      <c r="C19" s="38">
        <v>34.6</v>
      </c>
      <c r="D19" s="2">
        <v>41.4</v>
      </c>
      <c r="E19" s="2">
        <v>38.3</v>
      </c>
      <c r="F19" s="38">
        <v>36.5</v>
      </c>
      <c r="G19" s="38">
        <v>32.3</v>
      </c>
    </row>
    <row r="20" spans="1:7" ht="12.75" customHeight="1">
      <c r="A20" s="23" t="s">
        <v>112</v>
      </c>
      <c r="B20" s="38">
        <v>40.3</v>
      </c>
      <c r="C20" s="38">
        <v>40.9</v>
      </c>
      <c r="D20" s="2">
        <v>44.8</v>
      </c>
      <c r="E20" s="2">
        <v>43.4</v>
      </c>
      <c r="F20" s="38">
        <v>39.3</v>
      </c>
      <c r="G20" s="38">
        <v>36.1</v>
      </c>
    </row>
    <row r="21" spans="1:7" ht="12.75" customHeight="1">
      <c r="A21" s="23" t="s">
        <v>113</v>
      </c>
      <c r="B21" s="38">
        <v>23</v>
      </c>
      <c r="C21" s="38">
        <v>25.4</v>
      </c>
      <c r="D21" s="2">
        <v>27.7</v>
      </c>
      <c r="E21" s="2">
        <v>27.6</v>
      </c>
      <c r="F21" s="38">
        <v>25.2</v>
      </c>
      <c r="G21" s="38">
        <v>24.1</v>
      </c>
    </row>
    <row r="22" spans="1:7" ht="12.75" customHeight="1">
      <c r="A22" s="23" t="s">
        <v>114</v>
      </c>
      <c r="B22" s="38">
        <v>36.7</v>
      </c>
      <c r="C22" s="38">
        <v>33.3</v>
      </c>
      <c r="D22" s="2">
        <v>34.7</v>
      </c>
      <c r="E22" s="2">
        <v>33.1</v>
      </c>
      <c r="F22" s="38">
        <v>36.7</v>
      </c>
      <c r="G22" s="38">
        <v>38.1</v>
      </c>
    </row>
    <row r="23" spans="1:7" ht="12.75" customHeight="1">
      <c r="A23" s="23" t="s">
        <v>115</v>
      </c>
      <c r="B23" s="38">
        <v>46.7</v>
      </c>
      <c r="C23" s="38">
        <v>41.4</v>
      </c>
      <c r="D23" s="2">
        <v>42.5</v>
      </c>
      <c r="E23" s="2">
        <v>42.3</v>
      </c>
      <c r="F23" s="38">
        <v>46.3</v>
      </c>
      <c r="G23" s="38">
        <v>52</v>
      </c>
    </row>
    <row r="24" spans="1:7" ht="15" customHeight="1">
      <c r="A24" s="67" t="s">
        <v>48</v>
      </c>
      <c r="B24" s="67"/>
      <c r="C24" s="67"/>
      <c r="D24" s="67"/>
      <c r="E24" s="67"/>
      <c r="F24" s="67"/>
      <c r="G24" s="67"/>
    </row>
    <row r="25" spans="1:7" ht="15" customHeight="1">
      <c r="A25" s="67" t="s">
        <v>96</v>
      </c>
      <c r="B25" s="67"/>
      <c r="C25" s="67"/>
      <c r="D25" s="67"/>
      <c r="E25" s="67"/>
      <c r="F25" s="67"/>
      <c r="G25" s="67"/>
    </row>
    <row r="26" spans="1:7" ht="12.75" customHeight="1">
      <c r="A26" s="22" t="s">
        <v>99</v>
      </c>
      <c r="B26" s="38">
        <v>5.9</v>
      </c>
      <c r="C26" s="38">
        <v>5.6</v>
      </c>
      <c r="D26" s="2">
        <v>6.2</v>
      </c>
      <c r="E26" s="2">
        <v>4.5</v>
      </c>
      <c r="F26" s="38">
        <v>4.4</v>
      </c>
      <c r="G26" s="38">
        <v>4.8</v>
      </c>
    </row>
    <row r="27" spans="1:7" ht="12.75" customHeight="1">
      <c r="A27" s="22" t="s">
        <v>100</v>
      </c>
      <c r="B27" s="38">
        <v>46.4</v>
      </c>
      <c r="C27" s="38">
        <v>50.1</v>
      </c>
      <c r="D27" s="2">
        <v>51.9</v>
      </c>
      <c r="E27" s="2">
        <v>39.6</v>
      </c>
      <c r="F27" s="38">
        <v>44.9</v>
      </c>
      <c r="G27" s="38">
        <v>51.4</v>
      </c>
    </row>
    <row r="28" spans="1:7" ht="12.75" customHeight="1">
      <c r="A28" s="22" t="s">
        <v>101</v>
      </c>
      <c r="B28" s="38">
        <v>45.9</v>
      </c>
      <c r="C28" s="38">
        <v>43.5</v>
      </c>
      <c r="D28" s="38">
        <v>41</v>
      </c>
      <c r="E28" s="38">
        <v>54.9</v>
      </c>
      <c r="F28" s="38">
        <v>50</v>
      </c>
      <c r="G28" s="38">
        <v>43.3</v>
      </c>
    </row>
    <row r="29" spans="1:7" ht="15" customHeight="1">
      <c r="A29" s="67" t="s">
        <v>97</v>
      </c>
      <c r="B29" s="67"/>
      <c r="C29" s="67"/>
      <c r="D29" s="67"/>
      <c r="E29" s="67"/>
      <c r="F29" s="67"/>
      <c r="G29" s="67"/>
    </row>
    <row r="30" spans="1:7" ht="12.75" customHeight="1">
      <c r="A30" s="22" t="s">
        <v>102</v>
      </c>
      <c r="B30" s="38">
        <v>60.3</v>
      </c>
      <c r="C30" s="38">
        <v>62.9</v>
      </c>
      <c r="D30" s="2">
        <v>64.1</v>
      </c>
      <c r="E30" s="2">
        <v>65.8</v>
      </c>
      <c r="F30" s="38">
        <v>59.9</v>
      </c>
      <c r="G30" s="38">
        <v>56.7</v>
      </c>
    </row>
    <row r="31" spans="1:7" ht="12.75" customHeight="1">
      <c r="A31" s="22" t="s">
        <v>103</v>
      </c>
      <c r="B31" s="38">
        <v>12.4</v>
      </c>
      <c r="C31" s="38">
        <v>13.1</v>
      </c>
      <c r="D31" s="2">
        <v>12.8</v>
      </c>
      <c r="E31" s="2">
        <v>13.1</v>
      </c>
      <c r="F31" s="38">
        <v>13</v>
      </c>
      <c r="G31" s="38">
        <v>12.5</v>
      </c>
    </row>
    <row r="32" spans="1:7" ht="12.75" customHeight="1">
      <c r="A32" s="22" t="s">
        <v>104</v>
      </c>
      <c r="B32" s="38">
        <v>21.1</v>
      </c>
      <c r="C32" s="38">
        <v>20.8</v>
      </c>
      <c r="D32" s="38">
        <v>22</v>
      </c>
      <c r="E32" s="38">
        <v>23</v>
      </c>
      <c r="F32" s="38">
        <v>22.1</v>
      </c>
      <c r="G32" s="38">
        <v>22.3</v>
      </c>
    </row>
    <row r="33" spans="1:7" ht="12.75" customHeight="1">
      <c r="A33" s="22" t="s">
        <v>105</v>
      </c>
      <c r="B33" s="38">
        <v>5.2</v>
      </c>
      <c r="C33" s="38">
        <v>5.6</v>
      </c>
      <c r="D33" s="2">
        <v>5.5</v>
      </c>
      <c r="E33" s="2">
        <v>5.3</v>
      </c>
      <c r="F33" s="38">
        <v>5</v>
      </c>
      <c r="G33" s="38">
        <v>5.1</v>
      </c>
    </row>
    <row r="34" spans="1:7" ht="12.75">
      <c r="A34" s="23" t="s">
        <v>106</v>
      </c>
      <c r="B34" s="38">
        <v>13.8</v>
      </c>
      <c r="C34" s="38">
        <v>14</v>
      </c>
      <c r="D34" s="2">
        <v>13.2</v>
      </c>
      <c r="E34" s="2">
        <v>11.8</v>
      </c>
      <c r="F34" s="38">
        <v>11.5</v>
      </c>
      <c r="G34" s="38">
        <v>10.8</v>
      </c>
    </row>
    <row r="35" spans="1:7" ht="15" customHeight="1">
      <c r="A35" s="67" t="s">
        <v>98</v>
      </c>
      <c r="B35" s="67"/>
      <c r="C35" s="67"/>
      <c r="D35" s="67"/>
      <c r="E35" s="67"/>
      <c r="F35" s="67"/>
      <c r="G35" s="67"/>
    </row>
    <row r="36" spans="1:7" ht="12.75">
      <c r="A36" s="23" t="s">
        <v>107</v>
      </c>
      <c r="B36" s="38">
        <v>32.6</v>
      </c>
      <c r="C36" s="38">
        <v>34.9</v>
      </c>
      <c r="D36" s="2">
        <v>34.1</v>
      </c>
      <c r="E36" s="2">
        <v>29.5</v>
      </c>
      <c r="F36" s="38">
        <v>31.2</v>
      </c>
      <c r="G36" s="38">
        <v>30</v>
      </c>
    </row>
    <row r="37" spans="1:7" ht="12.75" customHeight="1">
      <c r="A37" s="23" t="s">
        <v>108</v>
      </c>
      <c r="B37" s="38">
        <v>41.9</v>
      </c>
      <c r="C37" s="38">
        <v>41.7</v>
      </c>
      <c r="D37" s="2">
        <v>41.4</v>
      </c>
      <c r="E37" s="2">
        <v>39.5</v>
      </c>
      <c r="F37" s="38">
        <v>39.5</v>
      </c>
      <c r="G37" s="38">
        <v>39.6</v>
      </c>
    </row>
    <row r="38" spans="1:7" ht="12.75" customHeight="1">
      <c r="A38" s="23" t="s">
        <v>109</v>
      </c>
      <c r="B38" s="38">
        <v>30.2</v>
      </c>
      <c r="C38" s="38">
        <v>30.2</v>
      </c>
      <c r="D38" s="2">
        <v>30.5</v>
      </c>
      <c r="E38" s="2">
        <v>29.4</v>
      </c>
      <c r="F38" s="38">
        <v>29.2</v>
      </c>
      <c r="G38" s="38">
        <v>29.5</v>
      </c>
    </row>
    <row r="39" spans="1:7" ht="15.75" customHeight="1">
      <c r="A39" s="23" t="s">
        <v>110</v>
      </c>
      <c r="B39" s="38">
        <v>47.6</v>
      </c>
      <c r="C39" s="38">
        <v>46.1</v>
      </c>
      <c r="D39" s="2">
        <v>46.7</v>
      </c>
      <c r="E39" s="2">
        <v>45.8</v>
      </c>
      <c r="F39" s="38">
        <v>45.2</v>
      </c>
      <c r="G39" s="38">
        <v>42.6</v>
      </c>
    </row>
    <row r="40" spans="1:7" ht="12.75" customHeight="1">
      <c r="A40" s="23" t="s">
        <v>111</v>
      </c>
      <c r="B40" s="38">
        <v>41.7</v>
      </c>
      <c r="C40" s="38">
        <v>40.9</v>
      </c>
      <c r="D40" s="2">
        <v>43.6</v>
      </c>
      <c r="E40" s="2">
        <v>41.5</v>
      </c>
      <c r="F40" s="38">
        <v>39.3</v>
      </c>
      <c r="G40" s="38">
        <v>38</v>
      </c>
    </row>
    <row r="41" spans="1:7" ht="12.75" customHeight="1">
      <c r="A41" s="23" t="s">
        <v>112</v>
      </c>
      <c r="B41" s="38">
        <v>37.8</v>
      </c>
      <c r="C41" s="38">
        <v>35.6</v>
      </c>
      <c r="D41" s="2">
        <v>38.8</v>
      </c>
      <c r="E41" s="2">
        <v>36.1</v>
      </c>
      <c r="F41" s="38">
        <v>35.5</v>
      </c>
      <c r="G41" s="38">
        <v>32.9</v>
      </c>
    </row>
    <row r="42" spans="1:7" ht="12.75" customHeight="1">
      <c r="A42" s="23" t="s">
        <v>113</v>
      </c>
      <c r="B42" s="38">
        <v>29.2</v>
      </c>
      <c r="C42" s="38">
        <v>31.9</v>
      </c>
      <c r="D42" s="2">
        <v>34.6</v>
      </c>
      <c r="E42" s="2">
        <v>36.9</v>
      </c>
      <c r="F42" s="38">
        <v>29.7</v>
      </c>
      <c r="G42" s="38">
        <v>27.1</v>
      </c>
    </row>
    <row r="43" spans="1:7" ht="12.75" customHeight="1">
      <c r="A43" s="23" t="s">
        <v>114</v>
      </c>
      <c r="B43" s="38">
        <v>31.4</v>
      </c>
      <c r="C43" s="38">
        <v>32.6</v>
      </c>
      <c r="D43" s="2">
        <v>32.3</v>
      </c>
      <c r="E43" s="2">
        <v>31.6</v>
      </c>
      <c r="F43" s="38">
        <v>32.3</v>
      </c>
      <c r="G43" s="38">
        <v>32.3</v>
      </c>
    </row>
    <row r="44" spans="1:7" ht="12.75" customHeight="1">
      <c r="A44" s="23" t="s">
        <v>115</v>
      </c>
      <c r="B44" s="38">
        <v>44.6</v>
      </c>
      <c r="C44" s="38">
        <v>47.2</v>
      </c>
      <c r="D44" s="2">
        <v>44.4</v>
      </c>
      <c r="E44" s="2">
        <v>46.1</v>
      </c>
      <c r="F44" s="38">
        <v>50.9</v>
      </c>
      <c r="G44" s="38">
        <v>51.6</v>
      </c>
    </row>
    <row r="45" spans="1:7" ht="12.75" customHeight="1">
      <c r="A45" s="24"/>
      <c r="B45" s="5"/>
      <c r="C45" s="39"/>
      <c r="D45" s="39"/>
      <c r="E45" s="39"/>
      <c r="F45" s="41"/>
      <c r="G45" s="41"/>
    </row>
    <row r="46" spans="1:2" ht="13.5" customHeight="1">
      <c r="A46" s="17" t="s">
        <v>50</v>
      </c>
      <c r="B46" s="9"/>
    </row>
  </sheetData>
  <sheetProtection/>
  <mergeCells count="8">
    <mergeCell ref="A14:G14"/>
    <mergeCell ref="A25:G25"/>
    <mergeCell ref="A3:G3"/>
    <mergeCell ref="A24:G24"/>
    <mergeCell ref="A29:G29"/>
    <mergeCell ref="A35:G35"/>
    <mergeCell ref="A4:G4"/>
    <mergeCell ref="A8:G8"/>
  </mergeCells>
  <printOptions horizontalCentered="1" verticalCentered="1"/>
  <pageMargins left="0.7874015748031497" right="0.7874015748031497" top="0.984251968503937" bottom="0.73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11.8515625" style="2" customWidth="1"/>
    <col min="2" max="8" width="10.28125" style="2" customWidth="1"/>
    <col min="9" max="9" width="9.7109375" style="2" bestFit="1" customWidth="1"/>
    <col min="10" max="16384" width="9.140625" style="2" customWidth="1"/>
  </cols>
  <sheetData>
    <row r="1" spans="1:8" ht="24.75" customHeight="1">
      <c r="A1" s="15" t="s">
        <v>91</v>
      </c>
      <c r="B1" s="1"/>
      <c r="C1" s="1"/>
      <c r="D1" s="1"/>
      <c r="E1" s="1"/>
      <c r="F1" s="1"/>
      <c r="G1" s="1"/>
      <c r="H1" s="1"/>
    </row>
    <row r="2" spans="1:8" ht="24.75" customHeight="1">
      <c r="A2" s="68"/>
      <c r="B2" s="70" t="s">
        <v>92</v>
      </c>
      <c r="C2" s="70"/>
      <c r="D2" s="70"/>
      <c r="E2" s="70"/>
      <c r="F2" s="70"/>
      <c r="G2" s="70"/>
      <c r="H2" s="71" t="s">
        <v>93</v>
      </c>
    </row>
    <row r="3" spans="1:8" ht="27.75" customHeight="1">
      <c r="A3" s="69"/>
      <c r="B3" s="27" t="s">
        <v>59</v>
      </c>
      <c r="C3" s="27" t="s">
        <v>60</v>
      </c>
      <c r="D3" s="27" t="s">
        <v>61</v>
      </c>
      <c r="E3" s="27" t="s">
        <v>88</v>
      </c>
      <c r="F3" s="27" t="s">
        <v>89</v>
      </c>
      <c r="G3" s="27" t="s">
        <v>90</v>
      </c>
      <c r="H3" s="72"/>
    </row>
    <row r="4" spans="1:8" ht="21.75" customHeight="1">
      <c r="A4" s="66" t="s">
        <v>43</v>
      </c>
      <c r="B4" s="66"/>
      <c r="C4" s="66"/>
      <c r="D4" s="66"/>
      <c r="E4" s="66"/>
      <c r="F4" s="66"/>
      <c r="G4" s="66"/>
      <c r="H4" s="66"/>
    </row>
    <row r="5" spans="1:8" ht="12.75" customHeight="1">
      <c r="A5" s="16" t="s">
        <v>26</v>
      </c>
      <c r="B5" s="9">
        <v>39619</v>
      </c>
      <c r="C5" s="7">
        <v>38623</v>
      </c>
      <c r="D5" s="7">
        <v>78242</v>
      </c>
      <c r="E5" s="7">
        <v>17545</v>
      </c>
      <c r="F5" s="8">
        <f>+C5*100/D5</f>
        <v>49.36351320262774</v>
      </c>
      <c r="G5" s="13">
        <v>16.5</v>
      </c>
      <c r="H5" s="9">
        <v>54463</v>
      </c>
    </row>
    <row r="6" spans="1:9" ht="12.75" customHeight="1">
      <c r="A6" s="16" t="s">
        <v>27</v>
      </c>
      <c r="B6" s="7">
        <v>48055</v>
      </c>
      <c r="C6" s="7">
        <v>50097</v>
      </c>
      <c r="D6" s="7">
        <f>SUM(B6:C6)</f>
        <v>98152</v>
      </c>
      <c r="E6" s="7">
        <v>20876</v>
      </c>
      <c r="F6" s="8">
        <f>+C6*100/D6</f>
        <v>51.04022332708452</v>
      </c>
      <c r="G6" s="13">
        <v>17.313514065104254</v>
      </c>
      <c r="H6" s="9">
        <v>50955</v>
      </c>
      <c r="I6" s="59"/>
    </row>
    <row r="7" spans="1:8" ht="12.75" customHeight="1">
      <c r="A7" s="16" t="s">
        <v>28</v>
      </c>
      <c r="B7" s="7">
        <v>54389</v>
      </c>
      <c r="C7" s="7">
        <v>60243</v>
      </c>
      <c r="D7" s="7">
        <v>114632</v>
      </c>
      <c r="E7" s="7">
        <v>23357</v>
      </c>
      <c r="F7" s="8">
        <f>+C7*100/D7</f>
        <v>52.553388233652036</v>
      </c>
      <c r="G7" s="13">
        <v>16.70238363786751</v>
      </c>
      <c r="H7" s="65" t="s">
        <v>31</v>
      </c>
    </row>
    <row r="8" spans="1:8" ht="12.75" customHeight="1">
      <c r="A8" s="16" t="s">
        <v>29</v>
      </c>
      <c r="B8" s="7">
        <v>60751</v>
      </c>
      <c r="C8" s="7">
        <v>66559</v>
      </c>
      <c r="D8" s="7">
        <f>B8+C8</f>
        <v>127310</v>
      </c>
      <c r="E8" s="7">
        <v>25257</v>
      </c>
      <c r="F8" s="8">
        <f>+C8*100/D8</f>
        <v>52.28104626502239</v>
      </c>
      <c r="G8" s="13">
        <v>15.061461011316762</v>
      </c>
      <c r="H8" s="65" t="s">
        <v>31</v>
      </c>
    </row>
    <row r="9" spans="1:8" ht="12.75" customHeight="1">
      <c r="A9" s="16" t="s">
        <v>30</v>
      </c>
      <c r="B9" s="7">
        <v>68147</v>
      </c>
      <c r="C9" s="7">
        <v>73757</v>
      </c>
      <c r="D9" s="7">
        <f>B9+C9</f>
        <v>141904</v>
      </c>
      <c r="E9" s="9">
        <v>28432</v>
      </c>
      <c r="F9" s="8">
        <f>+C9*100/D9</f>
        <v>51.97668846544143</v>
      </c>
      <c r="G9" s="13">
        <v>14.5</v>
      </c>
      <c r="H9" s="65" t="s">
        <v>31</v>
      </c>
    </row>
    <row r="10" spans="1:8" ht="21.75" customHeight="1">
      <c r="A10" s="67" t="s">
        <v>44</v>
      </c>
      <c r="B10" s="67"/>
      <c r="C10" s="67"/>
      <c r="D10" s="67"/>
      <c r="E10" s="67"/>
      <c r="F10" s="67"/>
      <c r="G10" s="67"/>
      <c r="H10" s="67"/>
    </row>
    <row r="11" spans="1:9" ht="12.75" customHeight="1">
      <c r="A11" s="17" t="s">
        <v>0</v>
      </c>
      <c r="B11" s="7">
        <v>5239</v>
      </c>
      <c r="C11" s="7">
        <v>5516</v>
      </c>
      <c r="D11" s="7">
        <f>B11+C11</f>
        <v>10755</v>
      </c>
      <c r="E11" s="9">
        <v>2023</v>
      </c>
      <c r="F11" s="52">
        <f>+C11/D11*100</f>
        <v>51.28777312877732</v>
      </c>
      <c r="G11" s="52">
        <v>16.6</v>
      </c>
      <c r="H11" s="65" t="s">
        <v>31</v>
      </c>
      <c r="I11" s="7"/>
    </row>
    <row r="12" spans="1:9" ht="12.75" customHeight="1">
      <c r="A12" s="17" t="s">
        <v>1</v>
      </c>
      <c r="B12" s="7">
        <v>2754</v>
      </c>
      <c r="C12" s="7">
        <v>3139</v>
      </c>
      <c r="D12" s="7">
        <f aca="true" t="shared" si="0" ref="D12:D19">B12+C12</f>
        <v>5893</v>
      </c>
      <c r="E12" s="9">
        <v>1217</v>
      </c>
      <c r="F12" s="52">
        <f aca="true" t="shared" si="1" ref="F12:F19">+C12/D12*100</f>
        <v>53.26658747666724</v>
      </c>
      <c r="G12" s="52">
        <v>15.3</v>
      </c>
      <c r="H12" s="65" t="s">
        <v>31</v>
      </c>
      <c r="I12" s="7"/>
    </row>
    <row r="13" spans="1:9" ht="12.75" customHeight="1">
      <c r="A13" s="17" t="s">
        <v>2</v>
      </c>
      <c r="B13" s="7">
        <v>1494</v>
      </c>
      <c r="C13" s="7">
        <v>14414</v>
      </c>
      <c r="D13" s="7">
        <f t="shared" si="0"/>
        <v>15908</v>
      </c>
      <c r="E13" s="9">
        <v>4907</v>
      </c>
      <c r="F13" s="52">
        <f t="shared" si="1"/>
        <v>90.60849886849384</v>
      </c>
      <c r="G13" s="52">
        <v>14.6</v>
      </c>
      <c r="H13" s="65" t="s">
        <v>31</v>
      </c>
      <c r="I13" s="7"/>
    </row>
    <row r="14" spans="1:9" ht="12.75" customHeight="1">
      <c r="A14" s="17" t="s">
        <v>3</v>
      </c>
      <c r="B14" s="7">
        <v>1120</v>
      </c>
      <c r="C14" s="7">
        <v>1754</v>
      </c>
      <c r="D14" s="7">
        <f t="shared" si="0"/>
        <v>2874</v>
      </c>
      <c r="E14" s="9">
        <v>460</v>
      </c>
      <c r="F14" s="52">
        <f t="shared" si="1"/>
        <v>61.02992345163535</v>
      </c>
      <c r="G14" s="52">
        <v>9.9</v>
      </c>
      <c r="H14" s="65" t="s">
        <v>31</v>
      </c>
      <c r="I14" s="7"/>
    </row>
    <row r="15" spans="1:9" ht="12.75" customHeight="1">
      <c r="A15" s="17" t="s">
        <v>4</v>
      </c>
      <c r="B15" s="7">
        <v>10622</v>
      </c>
      <c r="C15" s="7">
        <v>12928</v>
      </c>
      <c r="D15" s="7">
        <f t="shared" si="0"/>
        <v>23550</v>
      </c>
      <c r="E15" s="9">
        <v>4568</v>
      </c>
      <c r="F15" s="52">
        <f t="shared" si="1"/>
        <v>54.895966029723986</v>
      </c>
      <c r="G15" s="52">
        <v>11.8</v>
      </c>
      <c r="H15" s="65" t="s">
        <v>31</v>
      </c>
      <c r="I15" s="7"/>
    </row>
    <row r="16" spans="1:9" ht="12.75" customHeight="1">
      <c r="A16" s="17" t="s">
        <v>5</v>
      </c>
      <c r="B16" s="7">
        <v>13125</v>
      </c>
      <c r="C16" s="7">
        <v>15371</v>
      </c>
      <c r="D16" s="7">
        <f t="shared" si="0"/>
        <v>28496</v>
      </c>
      <c r="E16" s="9">
        <v>6410</v>
      </c>
      <c r="F16" s="52">
        <f t="shared" si="1"/>
        <v>53.940903986524425</v>
      </c>
      <c r="G16" s="52">
        <v>19.1</v>
      </c>
      <c r="H16" s="65" t="s">
        <v>31</v>
      </c>
      <c r="I16" s="7"/>
    </row>
    <row r="17" spans="1:9" ht="12.75" customHeight="1">
      <c r="A17" s="17" t="s">
        <v>6</v>
      </c>
      <c r="B17" s="7">
        <v>12241</v>
      </c>
      <c r="C17" s="7">
        <v>8715</v>
      </c>
      <c r="D17" s="7">
        <f t="shared" si="0"/>
        <v>20956</v>
      </c>
      <c r="E17" s="9">
        <v>4487</v>
      </c>
      <c r="F17" s="52">
        <f t="shared" si="1"/>
        <v>41.58713494941782</v>
      </c>
      <c r="G17" s="52">
        <v>16.8</v>
      </c>
      <c r="H17" s="65" t="s">
        <v>31</v>
      </c>
      <c r="I17" s="7"/>
    </row>
    <row r="18" spans="1:9" ht="12.75" customHeight="1">
      <c r="A18" s="17" t="s">
        <v>7</v>
      </c>
      <c r="B18" s="7">
        <v>5420</v>
      </c>
      <c r="C18" s="7">
        <v>5682</v>
      </c>
      <c r="D18" s="7">
        <f t="shared" si="0"/>
        <v>11102</v>
      </c>
      <c r="E18" s="9">
        <v>1829</v>
      </c>
      <c r="F18" s="52">
        <f t="shared" si="1"/>
        <v>51.1799675734102</v>
      </c>
      <c r="G18" s="52">
        <v>12.4</v>
      </c>
      <c r="H18" s="65" t="s">
        <v>31</v>
      </c>
      <c r="I18" s="7"/>
    </row>
    <row r="19" spans="1:9" ht="12.75" customHeight="1">
      <c r="A19" s="17" t="s">
        <v>8</v>
      </c>
      <c r="B19" s="7">
        <v>6132</v>
      </c>
      <c r="C19" s="7">
        <v>6238</v>
      </c>
      <c r="D19" s="7">
        <f t="shared" si="0"/>
        <v>12370</v>
      </c>
      <c r="E19" s="9">
        <v>2531</v>
      </c>
      <c r="F19" s="52">
        <f t="shared" si="1"/>
        <v>50.42845594179467</v>
      </c>
      <c r="G19" s="52">
        <v>13.8</v>
      </c>
      <c r="H19" s="65" t="s">
        <v>31</v>
      </c>
      <c r="I19" s="7"/>
    </row>
    <row r="20" spans="1:9" ht="21.75" customHeight="1">
      <c r="A20" s="67" t="s">
        <v>45</v>
      </c>
      <c r="B20" s="67"/>
      <c r="C20" s="67"/>
      <c r="D20" s="67"/>
      <c r="E20" s="67"/>
      <c r="F20" s="67"/>
      <c r="G20" s="67"/>
      <c r="H20" s="67"/>
      <c r="I20" s="44"/>
    </row>
    <row r="21" spans="1:9" ht="12.75" customHeight="1">
      <c r="A21" s="17" t="s">
        <v>46</v>
      </c>
      <c r="B21" s="7">
        <v>279553</v>
      </c>
      <c r="C21" s="7">
        <v>339437</v>
      </c>
      <c r="D21" s="7">
        <f>B21+C21</f>
        <v>618990</v>
      </c>
      <c r="E21" s="9">
        <v>110580</v>
      </c>
      <c r="F21" s="52">
        <f>+C21/D21*100</f>
        <v>54.837234850320684</v>
      </c>
      <c r="G21" s="52">
        <v>12.9</v>
      </c>
      <c r="H21" s="65" t="s">
        <v>31</v>
      </c>
      <c r="I21" s="7"/>
    </row>
    <row r="22" spans="1:9" ht="12.75" customHeight="1">
      <c r="A22" s="17" t="s">
        <v>47</v>
      </c>
      <c r="B22" s="7">
        <f>+B23-B21</f>
        <v>1921658</v>
      </c>
      <c r="C22" s="7">
        <f>+C23-C21</f>
        <v>2029669</v>
      </c>
      <c r="D22" s="7">
        <f>B22+C22</f>
        <v>3951327</v>
      </c>
      <c r="E22" s="9">
        <v>882658</v>
      </c>
      <c r="F22" s="52">
        <f>+C22/D22*100</f>
        <v>51.36676868302724</v>
      </c>
      <c r="G22" s="52">
        <v>18.5</v>
      </c>
      <c r="H22" s="65" t="s">
        <v>31</v>
      </c>
      <c r="I22" s="7"/>
    </row>
    <row r="23" spans="1:9" s="4" customFormat="1" ht="12.75" customHeight="1">
      <c r="A23" s="17" t="s">
        <v>48</v>
      </c>
      <c r="B23" s="7">
        <v>2201211</v>
      </c>
      <c r="C23" s="7">
        <v>2369106</v>
      </c>
      <c r="D23" s="7">
        <f>B23+C23</f>
        <v>4570317</v>
      </c>
      <c r="E23" s="9">
        <v>993238</v>
      </c>
      <c r="F23" s="52">
        <f>+C23/D23*100</f>
        <v>51.83679819146024</v>
      </c>
      <c r="G23" s="52">
        <v>17.7</v>
      </c>
      <c r="H23" s="65" t="s">
        <v>31</v>
      </c>
      <c r="I23" s="7"/>
    </row>
    <row r="24" spans="1:8" s="4" customFormat="1" ht="24.75" customHeight="1">
      <c r="A24" s="19" t="s">
        <v>49</v>
      </c>
      <c r="B24" s="14">
        <f aca="true" t="shared" si="2" ref="B24:G24">+B9/B23*100</f>
        <v>3.0958867641493706</v>
      </c>
      <c r="C24" s="14">
        <f t="shared" si="2"/>
        <v>3.113284082687731</v>
      </c>
      <c r="D24" s="14">
        <f t="shared" si="2"/>
        <v>3.104904977050826</v>
      </c>
      <c r="E24" s="14">
        <f t="shared" si="2"/>
        <v>2.862556607781821</v>
      </c>
      <c r="F24" s="14">
        <f t="shared" si="2"/>
        <v>100.2698667334053</v>
      </c>
      <c r="G24" s="14">
        <f t="shared" si="2"/>
        <v>81.92090395480226</v>
      </c>
      <c r="H24" s="65" t="s">
        <v>31</v>
      </c>
    </row>
    <row r="25" spans="1:8" ht="12.75">
      <c r="A25" s="6"/>
      <c r="B25" s="5"/>
      <c r="C25" s="5"/>
      <c r="D25" s="5"/>
      <c r="E25" s="5"/>
      <c r="F25" s="5"/>
      <c r="G25" s="5"/>
      <c r="H25" s="5"/>
    </row>
    <row r="26" spans="1:8" ht="13.5" customHeight="1">
      <c r="A26" s="17" t="s">
        <v>50</v>
      </c>
      <c r="B26" s="17"/>
      <c r="C26" s="17"/>
      <c r="D26" s="17"/>
      <c r="E26" s="17"/>
      <c r="F26" s="17"/>
      <c r="G26" s="17"/>
      <c r="H26" s="17"/>
    </row>
    <row r="27" ht="12.75">
      <c r="A27" s="2" t="s">
        <v>94</v>
      </c>
    </row>
  </sheetData>
  <sheetProtection/>
  <mergeCells count="6">
    <mergeCell ref="A20:H20"/>
    <mergeCell ref="A4:H4"/>
    <mergeCell ref="A10:H10"/>
    <mergeCell ref="A2:A3"/>
    <mergeCell ref="B2:G2"/>
    <mergeCell ref="H2:H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12.8515625" style="2" customWidth="1"/>
    <col min="2" max="6" width="10.28125" style="2" customWidth="1"/>
    <col min="7" max="7" width="10.57421875" style="2" bestFit="1" customWidth="1"/>
    <col min="8" max="16384" width="9.140625" style="2" customWidth="1"/>
  </cols>
  <sheetData>
    <row r="1" spans="1:6" ht="24.75" customHeight="1">
      <c r="A1" s="15" t="s">
        <v>83</v>
      </c>
      <c r="B1" s="1"/>
      <c r="C1" s="1"/>
      <c r="D1" s="1"/>
      <c r="E1" s="1"/>
      <c r="F1" s="1"/>
    </row>
    <row r="2" spans="1:6" ht="24.75" customHeight="1">
      <c r="A2" s="68"/>
      <c r="B2" s="70" t="s">
        <v>85</v>
      </c>
      <c r="C2" s="70"/>
      <c r="D2" s="70"/>
      <c r="E2" s="71" t="s">
        <v>84</v>
      </c>
      <c r="F2" s="71" t="s">
        <v>130</v>
      </c>
    </row>
    <row r="3" spans="1:6" ht="31.5" customHeight="1">
      <c r="A3" s="69"/>
      <c r="B3" s="27" t="s">
        <v>81</v>
      </c>
      <c r="C3" s="27" t="s">
        <v>82</v>
      </c>
      <c r="D3" s="27" t="s">
        <v>61</v>
      </c>
      <c r="E3" s="72"/>
      <c r="F3" s="72"/>
    </row>
    <row r="4" spans="1:6" ht="21.75" customHeight="1">
      <c r="A4" s="66" t="s">
        <v>43</v>
      </c>
      <c r="B4" s="66"/>
      <c r="C4" s="66"/>
      <c r="D4" s="66"/>
      <c r="E4" s="66"/>
      <c r="F4" s="66"/>
    </row>
    <row r="5" spans="1:6" ht="12.75" customHeight="1">
      <c r="A5" s="16" t="s">
        <v>14</v>
      </c>
      <c r="B5" s="9">
        <v>18861</v>
      </c>
      <c r="C5" s="9">
        <v>4948</v>
      </c>
      <c r="D5" s="9">
        <v>23809</v>
      </c>
      <c r="E5" s="37">
        <f>C5/D5*100</f>
        <v>20.782057205258518</v>
      </c>
      <c r="F5" s="37">
        <v>4.7</v>
      </c>
    </row>
    <row r="6" spans="1:6" ht="12.75" customHeight="1">
      <c r="A6" s="16" t="s">
        <v>26</v>
      </c>
      <c r="B6" s="48">
        <v>19020</v>
      </c>
      <c r="C6" s="48">
        <v>5099</v>
      </c>
      <c r="D6" s="45">
        <f>SUM(B6:C6)</f>
        <v>24119</v>
      </c>
      <c r="E6" s="37">
        <f>+C6/D6*100</f>
        <v>21.141009162900616</v>
      </c>
      <c r="F6" s="43">
        <v>4.8</v>
      </c>
    </row>
    <row r="7" spans="1:6" ht="12.75" customHeight="1">
      <c r="A7" s="16" t="s">
        <v>27</v>
      </c>
      <c r="B7" s="48">
        <v>19109</v>
      </c>
      <c r="C7" s="48">
        <v>4983</v>
      </c>
      <c r="D7" s="45">
        <f>+B7+C7</f>
        <v>24092</v>
      </c>
      <c r="E7" s="37">
        <f>+C7/D7*100</f>
        <v>20.683214345010793</v>
      </c>
      <c r="F7" s="43">
        <v>4.8</v>
      </c>
    </row>
    <row r="8" spans="1:9" ht="12.75" customHeight="1">
      <c r="A8" s="16" t="s">
        <v>28</v>
      </c>
      <c r="B8" s="48">
        <v>18818</v>
      </c>
      <c r="C8" s="48">
        <v>5526</v>
      </c>
      <c r="D8" s="45">
        <f>+B8+C8</f>
        <v>24344</v>
      </c>
      <c r="E8" s="37">
        <f>+C8/D8*100</f>
        <v>22.699638514623725</v>
      </c>
      <c r="F8" s="43">
        <v>4.8361645940861875</v>
      </c>
      <c r="I8" s="45"/>
    </row>
    <row r="9" spans="1:9" ht="12.75" customHeight="1">
      <c r="A9" s="16" t="s">
        <v>29</v>
      </c>
      <c r="B9" s="48">
        <v>17746</v>
      </c>
      <c r="C9" s="48">
        <v>5544</v>
      </c>
      <c r="D9" s="45">
        <f>+B9+C9</f>
        <v>23290</v>
      </c>
      <c r="E9" s="37">
        <f>+C9/D9*100</f>
        <v>23.804207814512665</v>
      </c>
      <c r="F9" s="43">
        <v>4.6</v>
      </c>
      <c r="I9" s="45"/>
    </row>
    <row r="10" spans="1:9" ht="21.75" customHeight="1">
      <c r="A10" s="67" t="s">
        <v>86</v>
      </c>
      <c r="B10" s="67"/>
      <c r="C10" s="67"/>
      <c r="D10" s="67"/>
      <c r="E10" s="67"/>
      <c r="F10" s="67"/>
      <c r="I10" s="38"/>
    </row>
    <row r="11" spans="1:7" ht="12.75" customHeight="1">
      <c r="A11" s="17" t="s">
        <v>0</v>
      </c>
      <c r="B11" s="9">
        <v>1709</v>
      </c>
      <c r="C11" s="9">
        <v>248</v>
      </c>
      <c r="D11" s="9">
        <f>SUM(B11:C11)</f>
        <v>1957</v>
      </c>
      <c r="E11" s="37">
        <v>13.769860375541645</v>
      </c>
      <c r="F11" s="43">
        <v>4.3</v>
      </c>
      <c r="G11" s="38"/>
    </row>
    <row r="12" spans="1:8" ht="12.75" customHeight="1">
      <c r="A12" s="17" t="s">
        <v>1</v>
      </c>
      <c r="B12" s="9">
        <v>989</v>
      </c>
      <c r="C12" s="9">
        <v>214</v>
      </c>
      <c r="D12" s="9">
        <f>SUM(B12:C12)</f>
        <v>1203</v>
      </c>
      <c r="E12" s="37">
        <v>16.261398176291795</v>
      </c>
      <c r="F12" s="43">
        <v>4.4</v>
      </c>
      <c r="G12" s="38"/>
      <c r="H12" s="45"/>
    </row>
    <row r="13" spans="1:7" ht="12.75" customHeight="1">
      <c r="A13" s="17" t="s">
        <v>2</v>
      </c>
      <c r="B13" s="9">
        <v>3594</v>
      </c>
      <c r="C13" s="9">
        <v>1544</v>
      </c>
      <c r="D13" s="9">
        <f aca="true" t="shared" si="0" ref="D13:D19">SUM(B13:C13)</f>
        <v>5138</v>
      </c>
      <c r="E13" s="37">
        <v>28.624535315985128</v>
      </c>
      <c r="F13" s="43">
        <v>4.7173555488690715</v>
      </c>
      <c r="G13" s="38"/>
    </row>
    <row r="14" spans="1:7" ht="12.75" customHeight="1">
      <c r="A14" s="17" t="s">
        <v>3</v>
      </c>
      <c r="B14" s="9">
        <v>642</v>
      </c>
      <c r="C14" s="9">
        <v>151</v>
      </c>
      <c r="D14" s="9">
        <f t="shared" si="0"/>
        <v>793</v>
      </c>
      <c r="E14" s="37">
        <v>18.67469879518072</v>
      </c>
      <c r="F14" s="43">
        <v>4.6</v>
      </c>
      <c r="G14" s="38"/>
    </row>
    <row r="15" spans="1:7" ht="12.75" customHeight="1">
      <c r="A15" s="17" t="s">
        <v>4</v>
      </c>
      <c r="B15" s="9">
        <v>2294</v>
      </c>
      <c r="C15" s="9">
        <v>725</v>
      </c>
      <c r="D15" s="9">
        <f t="shared" si="0"/>
        <v>3019</v>
      </c>
      <c r="E15" s="37">
        <v>24.229646448264678</v>
      </c>
      <c r="F15" s="43">
        <v>4.6</v>
      </c>
      <c r="G15" s="38"/>
    </row>
    <row r="16" spans="1:7" ht="12.75" customHeight="1">
      <c r="A16" s="17" t="s">
        <v>5</v>
      </c>
      <c r="B16" s="9">
        <v>4547</v>
      </c>
      <c r="C16" s="9">
        <v>1462</v>
      </c>
      <c r="D16" s="9">
        <f t="shared" si="0"/>
        <v>6009</v>
      </c>
      <c r="E16" s="37">
        <v>23.56756756756757</v>
      </c>
      <c r="F16" s="43">
        <v>4.8</v>
      </c>
      <c r="G16" s="38"/>
    </row>
    <row r="17" spans="1:7" ht="12.75" customHeight="1">
      <c r="A17" s="17" t="s">
        <v>6</v>
      </c>
      <c r="B17" s="9">
        <v>1059</v>
      </c>
      <c r="C17" s="9">
        <v>290</v>
      </c>
      <c r="D17" s="9">
        <f t="shared" si="0"/>
        <v>1349</v>
      </c>
      <c r="E17" s="37">
        <v>19.453924914675767</v>
      </c>
      <c r="F17" s="43">
        <v>4.3</v>
      </c>
      <c r="G17" s="38"/>
    </row>
    <row r="18" spans="1:14" ht="12.75" customHeight="1">
      <c r="A18" s="17" t="s">
        <v>7</v>
      </c>
      <c r="B18" s="9">
        <v>1275</v>
      </c>
      <c r="C18" s="9">
        <v>626</v>
      </c>
      <c r="D18" s="9">
        <f t="shared" si="0"/>
        <v>1901</v>
      </c>
      <c r="E18" s="37">
        <v>28.387429160226684</v>
      </c>
      <c r="F18" s="43">
        <v>4.7</v>
      </c>
      <c r="G18" s="38"/>
      <c r="H18" s="9"/>
      <c r="I18" s="9"/>
      <c r="J18" s="45"/>
      <c r="K18" s="45"/>
      <c r="L18" s="45"/>
      <c r="M18" s="45"/>
      <c r="N18" s="45"/>
    </row>
    <row r="19" spans="1:13" ht="12.75" customHeight="1">
      <c r="A19" s="17" t="s">
        <v>8</v>
      </c>
      <c r="B19" s="9">
        <v>1637</v>
      </c>
      <c r="C19" s="9">
        <v>284</v>
      </c>
      <c r="D19" s="9">
        <f t="shared" si="0"/>
        <v>1921</v>
      </c>
      <c r="E19" s="37">
        <v>14.613880742913002</v>
      </c>
      <c r="F19" s="43">
        <v>4.4</v>
      </c>
      <c r="G19" s="38"/>
      <c r="H19" s="9"/>
      <c r="I19" s="9"/>
      <c r="J19" s="45"/>
      <c r="K19" s="57"/>
      <c r="L19" s="57"/>
      <c r="M19" s="57"/>
    </row>
    <row r="20" spans="1:6" s="3" customFormat="1" ht="21.75" customHeight="1">
      <c r="A20" s="67" t="s">
        <v>87</v>
      </c>
      <c r="B20" s="67"/>
      <c r="C20" s="67"/>
      <c r="D20" s="67"/>
      <c r="E20" s="67"/>
      <c r="F20" s="67"/>
    </row>
    <row r="21" spans="1:9" ht="12.75" customHeight="1">
      <c r="A21" s="17" t="s">
        <v>46</v>
      </c>
      <c r="B21" s="9">
        <v>74183</v>
      </c>
      <c r="C21" s="9">
        <v>21491</v>
      </c>
      <c r="D21" s="9">
        <f>C21+B21</f>
        <v>95674</v>
      </c>
      <c r="E21" s="37">
        <f>+C21/D21*100</f>
        <v>22.46273804795451</v>
      </c>
      <c r="F21" s="37">
        <v>4.6</v>
      </c>
      <c r="H21" s="38"/>
      <c r="I21" s="45"/>
    </row>
    <row r="22" spans="1:9" ht="12.75" customHeight="1">
      <c r="A22" s="17" t="s">
        <v>47</v>
      </c>
      <c r="B22" s="9">
        <f>+B23-B21</f>
        <v>70659</v>
      </c>
      <c r="C22" s="9">
        <f>+C23-C21</f>
        <v>64220</v>
      </c>
      <c r="D22" s="9">
        <f>C22+B22</f>
        <v>134879</v>
      </c>
      <c r="E22" s="37">
        <f>+C22/D22*100</f>
        <v>47.61304576694667</v>
      </c>
      <c r="F22" s="37">
        <v>3.4</v>
      </c>
      <c r="I22" s="38"/>
    </row>
    <row r="23" spans="1:9" s="4" customFormat="1" ht="12.75" customHeight="1">
      <c r="A23" s="17" t="s">
        <v>48</v>
      </c>
      <c r="B23" s="9">
        <v>144842</v>
      </c>
      <c r="C23" s="9">
        <v>85711</v>
      </c>
      <c r="D23" s="9">
        <f>C23+B23</f>
        <v>230553</v>
      </c>
      <c r="E23" s="37">
        <f>+C23/D23*100</f>
        <v>37.17626749597706</v>
      </c>
      <c r="F23" s="37">
        <v>3.8</v>
      </c>
      <c r="H23" s="9"/>
      <c r="I23" s="60"/>
    </row>
    <row r="24" spans="1:9" s="4" customFormat="1" ht="24.75" customHeight="1">
      <c r="A24" s="19" t="s">
        <v>49</v>
      </c>
      <c r="B24" s="14">
        <f>+B9*100/B23</f>
        <v>12.2519711133511</v>
      </c>
      <c r="C24" s="14">
        <f>+C9*100/C23</f>
        <v>6.468247949504731</v>
      </c>
      <c r="D24" s="14">
        <f>+D9*100/D23</f>
        <v>10.101798718732786</v>
      </c>
      <c r="E24" s="14">
        <f>+E9*100/E23</f>
        <v>64.03065562482458</v>
      </c>
      <c r="F24" s="14">
        <f>+F9*100/F23</f>
        <v>121.05263157894736</v>
      </c>
      <c r="I24" s="61"/>
    </row>
    <row r="25" spans="1:6" ht="12.75">
      <c r="A25" s="6"/>
      <c r="B25" s="5"/>
      <c r="C25" s="5"/>
      <c r="D25" s="5"/>
      <c r="E25" s="5"/>
      <c r="F25" s="5"/>
    </row>
    <row r="26" spans="1:6" ht="13.5" customHeight="1">
      <c r="A26" s="17" t="s">
        <v>50</v>
      </c>
      <c r="B26" s="17"/>
      <c r="C26" s="17"/>
      <c r="D26" s="17"/>
      <c r="E26" s="17"/>
      <c r="F26" s="17"/>
    </row>
  </sheetData>
  <sheetProtection/>
  <mergeCells count="7">
    <mergeCell ref="A20:F20"/>
    <mergeCell ref="E2:E3"/>
    <mergeCell ref="F2:F3"/>
    <mergeCell ref="A10:F10"/>
    <mergeCell ref="A2:A3"/>
    <mergeCell ref="B2:D2"/>
    <mergeCell ref="A4:F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1" width="12.28125" style="2" customWidth="1"/>
    <col min="2" max="5" width="9.7109375" style="2" customWidth="1"/>
    <col min="6" max="6" width="0.85546875" style="2" customWidth="1"/>
    <col min="7" max="10" width="9.7109375" style="2" customWidth="1"/>
    <col min="11" max="16384" width="9.140625" style="2" customWidth="1"/>
  </cols>
  <sheetData>
    <row r="1" spans="1:10" ht="24.75" customHeight="1">
      <c r="A1" s="15" t="s">
        <v>75</v>
      </c>
      <c r="B1" s="1"/>
      <c r="C1" s="1"/>
      <c r="D1" s="1"/>
      <c r="E1" s="1"/>
      <c r="F1" s="1"/>
      <c r="G1" s="1"/>
      <c r="H1" s="1"/>
      <c r="I1" s="1"/>
      <c r="J1" s="1"/>
    </row>
    <row r="2" spans="1:10" ht="17.25" customHeight="1">
      <c r="A2" s="68"/>
      <c r="B2" s="70" t="s">
        <v>59</v>
      </c>
      <c r="C2" s="70"/>
      <c r="D2" s="70"/>
      <c r="E2" s="70"/>
      <c r="F2" s="29"/>
      <c r="G2" s="70" t="s">
        <v>60</v>
      </c>
      <c r="H2" s="70"/>
      <c r="I2" s="70"/>
      <c r="J2" s="70"/>
    </row>
    <row r="3" spans="1:10" ht="24.75" customHeight="1">
      <c r="A3" s="69"/>
      <c r="B3" s="27" t="s">
        <v>76</v>
      </c>
      <c r="C3" s="27" t="s">
        <v>77</v>
      </c>
      <c r="D3" s="27" t="s">
        <v>78</v>
      </c>
      <c r="E3" s="27" t="s">
        <v>79</v>
      </c>
      <c r="F3" s="30"/>
      <c r="G3" s="27" t="s">
        <v>76</v>
      </c>
      <c r="H3" s="27" t="s">
        <v>77</v>
      </c>
      <c r="I3" s="27" t="s">
        <v>78</v>
      </c>
      <c r="J3" s="27" t="s">
        <v>80</v>
      </c>
    </row>
    <row r="4" spans="1:10" ht="21.75" customHeight="1">
      <c r="A4" s="66" t="s">
        <v>43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12.75" customHeight="1">
      <c r="A5" s="16" t="s">
        <v>27</v>
      </c>
      <c r="B5" s="12">
        <v>1108.641</v>
      </c>
      <c r="C5" s="12">
        <v>1245.15</v>
      </c>
      <c r="D5" s="12">
        <v>16.021</v>
      </c>
      <c r="E5" s="12">
        <v>55.366</v>
      </c>
      <c r="G5" s="50">
        <v>1005.102</v>
      </c>
      <c r="H5" s="50">
        <v>1261.745</v>
      </c>
      <c r="I5" s="50">
        <v>27.432</v>
      </c>
      <c r="J5" s="50">
        <v>297.404</v>
      </c>
    </row>
    <row r="6" spans="1:10" ht="12.75" customHeight="1">
      <c r="A6" s="16" t="s">
        <v>28</v>
      </c>
      <c r="B6" s="12">
        <v>1111.421</v>
      </c>
      <c r="C6" s="12">
        <v>1246.37</v>
      </c>
      <c r="D6" s="12">
        <v>17.092</v>
      </c>
      <c r="E6" s="12">
        <v>55.389</v>
      </c>
      <c r="F6" s="12"/>
      <c r="G6" s="12">
        <v>1007.993</v>
      </c>
      <c r="H6" s="12">
        <v>1263.402</v>
      </c>
      <c r="I6" s="12">
        <v>29.134</v>
      </c>
      <c r="J6" s="12">
        <v>298.882</v>
      </c>
    </row>
    <row r="7" spans="1:10" ht="12.75" customHeight="1">
      <c r="A7" s="16" t="s">
        <v>29</v>
      </c>
      <c r="B7" s="12">
        <v>1113.415</v>
      </c>
      <c r="C7" s="12">
        <v>1246.177</v>
      </c>
      <c r="D7" s="12">
        <v>18.391</v>
      </c>
      <c r="E7" s="12">
        <v>55.622</v>
      </c>
      <c r="F7" s="12"/>
      <c r="G7" s="12">
        <v>1009.358</v>
      </c>
      <c r="H7" s="12">
        <v>1262.797</v>
      </c>
      <c r="I7" s="12">
        <v>31.287</v>
      </c>
      <c r="J7" s="12">
        <v>300.752</v>
      </c>
    </row>
    <row r="8" spans="1:10" ht="12.75" customHeight="1">
      <c r="A8" s="16" t="s">
        <v>30</v>
      </c>
      <c r="B8" s="12">
        <v>1115.341</v>
      </c>
      <c r="C8" s="12">
        <v>1245.28</v>
      </c>
      <c r="D8" s="12">
        <v>19.594</v>
      </c>
      <c r="E8" s="12">
        <v>56.28</v>
      </c>
      <c r="G8" s="12">
        <v>1009.314</v>
      </c>
      <c r="H8" s="12">
        <v>1261.172</v>
      </c>
      <c r="I8" s="12">
        <v>33.395</v>
      </c>
      <c r="J8" s="12">
        <v>302.616</v>
      </c>
    </row>
    <row r="9" spans="1:10" ht="12.75" customHeight="1">
      <c r="A9" s="16" t="s">
        <v>32</v>
      </c>
      <c r="B9" s="12">
        <v>1119</v>
      </c>
      <c r="C9" s="12">
        <v>1245.8</v>
      </c>
      <c r="D9" s="12">
        <v>20.5</v>
      </c>
      <c r="E9" s="12">
        <v>36.3</v>
      </c>
      <c r="G9" s="12">
        <v>1009.9</v>
      </c>
      <c r="H9" s="12">
        <v>1262</v>
      </c>
      <c r="I9" s="12">
        <v>34.9</v>
      </c>
      <c r="J9" s="12">
        <v>302.6</v>
      </c>
    </row>
    <row r="10" spans="1:10" ht="21.75" customHeight="1">
      <c r="A10" s="67" t="s">
        <v>62</v>
      </c>
      <c r="B10" s="67"/>
      <c r="C10" s="67"/>
      <c r="D10" s="67"/>
      <c r="E10" s="67"/>
      <c r="F10" s="67"/>
      <c r="G10" s="67"/>
      <c r="H10" s="67"/>
      <c r="I10" s="67"/>
      <c r="J10" s="73"/>
    </row>
    <row r="11" spans="1:10" ht="12.75" customHeight="1">
      <c r="A11" s="17" t="s">
        <v>0</v>
      </c>
      <c r="B11" s="12">
        <v>99.2</v>
      </c>
      <c r="C11" s="12">
        <v>114.4</v>
      </c>
      <c r="D11" s="12">
        <v>1.157</v>
      </c>
      <c r="E11" s="12">
        <v>5</v>
      </c>
      <c r="F11" s="12"/>
      <c r="G11" s="12">
        <v>88.2</v>
      </c>
      <c r="H11" s="12">
        <v>115.1</v>
      </c>
      <c r="I11" s="12">
        <v>1.8</v>
      </c>
      <c r="J11" s="12">
        <v>29</v>
      </c>
    </row>
    <row r="12" spans="1:10" ht="12.75" customHeight="1">
      <c r="A12" s="17" t="s">
        <v>1</v>
      </c>
      <c r="B12" s="12">
        <v>59.3</v>
      </c>
      <c r="C12" s="12">
        <v>67.5</v>
      </c>
      <c r="D12" s="12">
        <v>1</v>
      </c>
      <c r="E12" s="12">
        <v>3</v>
      </c>
      <c r="F12" s="12"/>
      <c r="G12" s="12">
        <v>54.1</v>
      </c>
      <c r="H12" s="12">
        <v>68</v>
      </c>
      <c r="I12" s="12">
        <v>1.5</v>
      </c>
      <c r="J12" s="12">
        <v>17.3</v>
      </c>
    </row>
    <row r="13" spans="1:10" ht="12.75" customHeight="1">
      <c r="A13" s="17" t="s">
        <v>2</v>
      </c>
      <c r="B13" s="12">
        <v>246.9</v>
      </c>
      <c r="C13" s="12">
        <v>263.7</v>
      </c>
      <c r="D13" s="12">
        <v>4.5</v>
      </c>
      <c r="E13" s="12">
        <v>11.2</v>
      </c>
      <c r="F13" s="12"/>
      <c r="G13" s="12">
        <v>225.2</v>
      </c>
      <c r="H13" s="12">
        <v>269.2</v>
      </c>
      <c r="I13" s="12">
        <v>8.3</v>
      </c>
      <c r="J13" s="12">
        <v>61.2</v>
      </c>
    </row>
    <row r="14" spans="1:10" ht="12.75" customHeight="1">
      <c r="A14" s="17" t="s">
        <v>3</v>
      </c>
      <c r="B14" s="12">
        <v>37.4</v>
      </c>
      <c r="C14" s="12">
        <v>42.8</v>
      </c>
      <c r="D14" s="12">
        <v>0.583</v>
      </c>
      <c r="E14" s="12">
        <v>2.1</v>
      </c>
      <c r="F14" s="12"/>
      <c r="G14" s="12">
        <v>34.407</v>
      </c>
      <c r="H14" s="12">
        <v>43.2</v>
      </c>
      <c r="I14" s="12">
        <v>0.9</v>
      </c>
      <c r="J14" s="12">
        <v>11</v>
      </c>
    </row>
    <row r="15" spans="1:10" ht="12.75" customHeight="1">
      <c r="A15" s="17" t="s">
        <v>4</v>
      </c>
      <c r="B15" s="12">
        <v>143.3</v>
      </c>
      <c r="C15" s="12">
        <v>159.2</v>
      </c>
      <c r="D15" s="12">
        <v>3.2</v>
      </c>
      <c r="E15" s="12">
        <v>8.3</v>
      </c>
      <c r="F15" s="12">
        <v>314.102</v>
      </c>
      <c r="G15" s="12">
        <v>131.9</v>
      </c>
      <c r="H15" s="12">
        <v>161.4</v>
      </c>
      <c r="I15" s="12">
        <v>5.5</v>
      </c>
      <c r="J15" s="12">
        <v>42.6</v>
      </c>
    </row>
    <row r="16" spans="1:10" ht="12.75" customHeight="1">
      <c r="A16" s="17" t="s">
        <v>5</v>
      </c>
      <c r="B16" s="12">
        <v>278.9</v>
      </c>
      <c r="C16" s="12">
        <v>303.4</v>
      </c>
      <c r="D16" s="12">
        <v>5.1</v>
      </c>
      <c r="E16" s="12">
        <v>13.8</v>
      </c>
      <c r="F16" s="12"/>
      <c r="G16" s="12">
        <v>259.5</v>
      </c>
      <c r="H16" s="12">
        <v>309.1</v>
      </c>
      <c r="I16" s="12">
        <v>9.1</v>
      </c>
      <c r="J16" s="12">
        <v>70.7</v>
      </c>
    </row>
    <row r="17" spans="1:10" ht="12.75" customHeight="1">
      <c r="A17" s="17" t="s">
        <v>6</v>
      </c>
      <c r="B17" s="12">
        <v>70.7</v>
      </c>
      <c r="C17" s="12">
        <v>81.4</v>
      </c>
      <c r="D17" s="12">
        <v>1.434</v>
      </c>
      <c r="E17" s="12">
        <v>3.4</v>
      </c>
      <c r="F17" s="12"/>
      <c r="G17" s="12">
        <v>60.3</v>
      </c>
      <c r="H17" s="12">
        <v>80.6</v>
      </c>
      <c r="I17" s="12">
        <v>2.2</v>
      </c>
      <c r="J17" s="12">
        <v>18.6</v>
      </c>
    </row>
    <row r="18" spans="1:10" ht="12.75" customHeight="1">
      <c r="A18" s="17" t="s">
        <v>7</v>
      </c>
      <c r="B18" s="12">
        <v>89.6</v>
      </c>
      <c r="C18" s="12">
        <v>102</v>
      </c>
      <c r="D18" s="12">
        <v>2</v>
      </c>
      <c r="E18" s="12">
        <v>4.6</v>
      </c>
      <c r="F18" s="12"/>
      <c r="G18" s="12">
        <v>76</v>
      </c>
      <c r="H18" s="12">
        <v>102.8</v>
      </c>
      <c r="I18" s="12">
        <v>3.2</v>
      </c>
      <c r="J18" s="12">
        <v>24.1</v>
      </c>
    </row>
    <row r="19" spans="1:10" ht="12.75" customHeight="1">
      <c r="A19" s="17" t="s">
        <v>8</v>
      </c>
      <c r="B19" s="12">
        <v>93.9</v>
      </c>
      <c r="C19" s="12">
        <v>111.5</v>
      </c>
      <c r="D19" s="12">
        <v>1.4</v>
      </c>
      <c r="E19" s="12">
        <v>5</v>
      </c>
      <c r="F19" s="12"/>
      <c r="G19" s="12">
        <v>82.1</v>
      </c>
      <c r="H19" s="12">
        <v>112.2</v>
      </c>
      <c r="I19" s="12">
        <v>2.4</v>
      </c>
      <c r="J19" s="12">
        <v>28.2</v>
      </c>
    </row>
    <row r="20" spans="1:10" s="3" customFormat="1" ht="21.75" customHeight="1">
      <c r="A20" s="67" t="s">
        <v>63</v>
      </c>
      <c r="B20" s="67"/>
      <c r="C20" s="67"/>
      <c r="D20" s="67"/>
      <c r="E20" s="67"/>
      <c r="F20" s="67"/>
      <c r="G20" s="67"/>
      <c r="H20" s="67"/>
      <c r="I20" s="67"/>
      <c r="J20" s="73"/>
    </row>
    <row r="21" spans="1:10" ht="12.75" customHeight="1">
      <c r="A21" s="17" t="s">
        <v>46</v>
      </c>
      <c r="B21" s="12">
        <v>4667.4</v>
      </c>
      <c r="C21" s="12">
        <v>5164.3</v>
      </c>
      <c r="D21" s="12">
        <v>81.8</v>
      </c>
      <c r="E21" s="12">
        <v>238.1</v>
      </c>
      <c r="F21" s="12"/>
      <c r="G21" s="12">
        <v>4183.8</v>
      </c>
      <c r="H21" s="12">
        <v>5235.4</v>
      </c>
      <c r="I21" s="12">
        <v>136.9</v>
      </c>
      <c r="J21" s="12">
        <v>1205.5</v>
      </c>
    </row>
    <row r="22" spans="1:10" ht="12.75" customHeight="1">
      <c r="A22" s="17" t="s">
        <v>47</v>
      </c>
      <c r="B22" s="12">
        <f aca="true" t="shared" si="0" ref="B22:J22">+B23-B21</f>
        <v>8696.4</v>
      </c>
      <c r="C22" s="12">
        <f t="shared" si="0"/>
        <v>9690.900000000001</v>
      </c>
      <c r="D22" s="12">
        <f t="shared" si="0"/>
        <v>390.4</v>
      </c>
      <c r="E22" s="12">
        <f t="shared" si="0"/>
        <v>484</v>
      </c>
      <c r="F22" s="12">
        <f t="shared" si="0"/>
        <v>0</v>
      </c>
      <c r="G22" s="12">
        <f t="shared" si="0"/>
        <v>7448.599999999999</v>
      </c>
      <c r="H22" s="12">
        <f t="shared" si="0"/>
        <v>9799.800000000001</v>
      </c>
      <c r="I22" s="12">
        <f t="shared" si="0"/>
        <v>6996.400000000001</v>
      </c>
      <c r="J22" s="12">
        <f t="shared" si="0"/>
        <v>2626.7</v>
      </c>
    </row>
    <row r="23" spans="1:11" s="4" customFormat="1" ht="12.75" customHeight="1">
      <c r="A23" s="17" t="s">
        <v>48</v>
      </c>
      <c r="B23" s="12">
        <v>13363.8</v>
      </c>
      <c r="C23" s="12">
        <v>14855.2</v>
      </c>
      <c r="D23" s="12">
        <v>472.2</v>
      </c>
      <c r="E23" s="12">
        <v>722.1</v>
      </c>
      <c r="F23" s="12"/>
      <c r="G23" s="12">
        <v>11632.4</v>
      </c>
      <c r="H23" s="12">
        <v>15035.2</v>
      </c>
      <c r="I23" s="12">
        <v>7133.3</v>
      </c>
      <c r="J23" s="12">
        <v>3832.2</v>
      </c>
      <c r="K23" s="58"/>
    </row>
    <row r="24" spans="1:10" s="4" customFormat="1" ht="24.75" customHeight="1">
      <c r="A24" s="19" t="s">
        <v>49</v>
      </c>
      <c r="B24" s="14">
        <f>+B9*100/B23</f>
        <v>8.373366856732368</v>
      </c>
      <c r="C24" s="14">
        <f aca="true" t="shared" si="1" ref="C24:J24">+C9*100/C23</f>
        <v>8.38628897625074</v>
      </c>
      <c r="D24" s="14">
        <f t="shared" si="1"/>
        <v>4.341380770859805</v>
      </c>
      <c r="E24" s="14">
        <f t="shared" si="1"/>
        <v>5.027004570004154</v>
      </c>
      <c r="F24" s="14"/>
      <c r="G24" s="14">
        <f t="shared" si="1"/>
        <v>8.681785358137615</v>
      </c>
      <c r="H24" s="14">
        <f t="shared" si="1"/>
        <v>8.393636266893688</v>
      </c>
      <c r="I24" s="14">
        <f t="shared" si="1"/>
        <v>0.48925462268515274</v>
      </c>
      <c r="J24" s="14">
        <f t="shared" si="1"/>
        <v>7.8962475862428905</v>
      </c>
    </row>
    <row r="25" spans="1:10" ht="12.75">
      <c r="A25" s="6"/>
      <c r="B25" s="5"/>
      <c r="C25" s="5"/>
      <c r="D25" s="5"/>
      <c r="E25" s="5"/>
      <c r="F25" s="5"/>
      <c r="G25" s="5"/>
      <c r="H25" s="5"/>
      <c r="I25" s="5"/>
      <c r="J25" s="5"/>
    </row>
    <row r="26" spans="1:10" ht="13.5" customHeight="1">
      <c r="A26" s="17" t="s">
        <v>50</v>
      </c>
      <c r="B26" s="17"/>
      <c r="C26" s="17"/>
      <c r="D26" s="17"/>
      <c r="E26" s="17"/>
      <c r="F26" s="17"/>
      <c r="G26" s="17"/>
      <c r="H26" s="17"/>
      <c r="I26" s="17"/>
      <c r="J26" s="17"/>
    </row>
  </sheetData>
  <sheetProtection/>
  <mergeCells count="6">
    <mergeCell ref="A4:J4"/>
    <mergeCell ref="A10:J10"/>
    <mergeCell ref="A20:J20"/>
    <mergeCell ref="A2:A3"/>
    <mergeCell ref="B2:E2"/>
    <mergeCell ref="G2:J2"/>
  </mergeCells>
  <printOptions horizontalCentered="1" verticalCentered="1"/>
  <pageMargins left="0.5118110236220472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11.8515625" style="2" customWidth="1"/>
    <col min="2" max="4" width="12.421875" style="2" customWidth="1"/>
    <col min="5" max="5" width="13.00390625" style="2" customWidth="1"/>
    <col min="6" max="6" width="11.421875" style="2" customWidth="1"/>
    <col min="7" max="7" width="10.28125" style="2" customWidth="1"/>
    <col min="8" max="8" width="9.140625" style="2" customWidth="1"/>
    <col min="9" max="9" width="11.57421875" style="2" bestFit="1" customWidth="1"/>
    <col min="10" max="10" width="9.7109375" style="2" bestFit="1" customWidth="1"/>
    <col min="11" max="12" width="9.140625" style="2" customWidth="1"/>
    <col min="13" max="14" width="10.7109375" style="2" bestFit="1" customWidth="1"/>
    <col min="15" max="16384" width="9.140625" style="2" customWidth="1"/>
  </cols>
  <sheetData>
    <row r="1" spans="1:7" ht="24.75" customHeight="1">
      <c r="A1" s="15" t="s">
        <v>67</v>
      </c>
      <c r="B1" s="15"/>
      <c r="C1" s="15"/>
      <c r="D1" s="15"/>
      <c r="E1" s="1"/>
      <c r="F1" s="1"/>
      <c r="G1" s="1"/>
    </row>
    <row r="2" spans="1:7" ht="24.75" customHeight="1">
      <c r="A2" s="68"/>
      <c r="B2" s="76" t="s">
        <v>69</v>
      </c>
      <c r="C2" s="76"/>
      <c r="D2" s="74" t="s">
        <v>68</v>
      </c>
      <c r="E2" s="70" t="s">
        <v>70</v>
      </c>
      <c r="F2" s="70"/>
      <c r="G2" s="70"/>
    </row>
    <row r="3" spans="1:7" ht="29.25" customHeight="1">
      <c r="A3" s="69"/>
      <c r="B3" s="27" t="s">
        <v>71</v>
      </c>
      <c r="C3" s="27" t="s">
        <v>72</v>
      </c>
      <c r="D3" s="75"/>
      <c r="E3" s="27" t="s">
        <v>73</v>
      </c>
      <c r="F3" s="27" t="s">
        <v>74</v>
      </c>
      <c r="G3" s="27" t="s">
        <v>61</v>
      </c>
    </row>
    <row r="4" spans="1:7" ht="21.75" customHeight="1">
      <c r="A4" s="66" t="s">
        <v>43</v>
      </c>
      <c r="B4" s="66"/>
      <c r="C4" s="66"/>
      <c r="D4" s="66"/>
      <c r="E4" s="66"/>
      <c r="F4" s="66"/>
      <c r="G4" s="66"/>
    </row>
    <row r="5" spans="1:7" ht="12.75" customHeight="1">
      <c r="A5" s="16" t="s">
        <v>26</v>
      </c>
      <c r="B5" s="35">
        <v>6.034689818992394</v>
      </c>
      <c r="C5" s="35">
        <v>8.643133624790481</v>
      </c>
      <c r="D5" s="35">
        <v>113.97506665164659</v>
      </c>
      <c r="E5" s="35">
        <v>24.156197559980043</v>
      </c>
      <c r="F5" s="35">
        <v>27.53204226949068</v>
      </c>
      <c r="G5" s="35">
        <v>51.68823982947073</v>
      </c>
    </row>
    <row r="6" spans="1:7" ht="12.75" customHeight="1">
      <c r="A6" s="16" t="s">
        <v>27</v>
      </c>
      <c r="B6" s="35">
        <v>5.99703798430239</v>
      </c>
      <c r="C6" s="35">
        <v>8.815823979364106</v>
      </c>
      <c r="D6" s="35">
        <v>116.60764004051171</v>
      </c>
      <c r="E6" s="35">
        <v>23.666261068001635</v>
      </c>
      <c r="F6" s="35">
        <v>27.596668517223105</v>
      </c>
      <c r="G6" s="35">
        <v>51.26292958522474</v>
      </c>
    </row>
    <row r="7" spans="1:7" ht="12.75" customHeight="1">
      <c r="A7" s="16" t="s">
        <v>28</v>
      </c>
      <c r="B7" s="35">
        <v>5.967050293193515</v>
      </c>
      <c r="C7" s="35">
        <v>9.009946605650603</v>
      </c>
      <c r="D7" s="35">
        <v>118.54928978349737</v>
      </c>
      <c r="E7" s="35">
        <v>23.317430651632385</v>
      </c>
      <c r="F7" s="35">
        <v>27.642648433269716</v>
      </c>
      <c r="G7" s="35">
        <v>50.9600790849021</v>
      </c>
    </row>
    <row r="8" spans="1:7" ht="12.75" customHeight="1">
      <c r="A8" s="16" t="s">
        <v>29</v>
      </c>
      <c r="B8" s="35">
        <v>5.936654271908423</v>
      </c>
      <c r="C8" s="35">
        <v>9.201719931342346</v>
      </c>
      <c r="D8" s="35">
        <v>120.22370055154606</v>
      </c>
      <c r="E8" s="35">
        <v>23.102673496008904</v>
      </c>
      <c r="F8" s="35">
        <v>27.774889003243143</v>
      </c>
      <c r="G8" s="35">
        <f>+E8+F8</f>
        <v>50.87756249925205</v>
      </c>
    </row>
    <row r="9" spans="1:7" ht="12.75" customHeight="1">
      <c r="A9" s="16" t="s">
        <v>30</v>
      </c>
      <c r="B9" s="35">
        <v>5.9</v>
      </c>
      <c r="C9" s="35">
        <v>9.4</v>
      </c>
      <c r="D9" s="35">
        <v>122.2</v>
      </c>
      <c r="E9" s="35">
        <v>22.9</v>
      </c>
      <c r="F9" s="35">
        <v>29.6</v>
      </c>
      <c r="G9" s="35">
        <v>52.5</v>
      </c>
    </row>
    <row r="10" spans="1:7" ht="21.75" customHeight="1">
      <c r="A10" s="67" t="s">
        <v>44</v>
      </c>
      <c r="B10" s="67"/>
      <c r="C10" s="67"/>
      <c r="D10" s="67"/>
      <c r="E10" s="67"/>
      <c r="F10" s="67"/>
      <c r="G10" s="67"/>
    </row>
    <row r="11" spans="1:7" ht="12.75" customHeight="1">
      <c r="A11" s="17" t="s">
        <v>0</v>
      </c>
      <c r="B11" s="35">
        <v>5.6</v>
      </c>
      <c r="C11" s="35">
        <v>10.1</v>
      </c>
      <c r="D11" s="35">
        <v>129</v>
      </c>
      <c r="E11" s="35">
        <v>23.2</v>
      </c>
      <c r="F11" s="35">
        <v>31.6</v>
      </c>
      <c r="G11" s="35">
        <f>+E11+F11</f>
        <v>54.8</v>
      </c>
    </row>
    <row r="12" spans="1:7" ht="12.75" customHeight="1">
      <c r="A12" s="17" t="s">
        <v>1</v>
      </c>
      <c r="B12" s="35">
        <v>6</v>
      </c>
      <c r="C12" s="35">
        <v>9.4</v>
      </c>
      <c r="D12" s="35">
        <v>117.9</v>
      </c>
      <c r="E12" s="35">
        <v>24.2</v>
      </c>
      <c r="F12" s="35">
        <v>30.2</v>
      </c>
      <c r="G12" s="35">
        <f aca="true" t="shared" si="0" ref="G12:G19">+E12+F12</f>
        <v>54.4</v>
      </c>
    </row>
    <row r="13" spans="1:7" ht="12.75" customHeight="1">
      <c r="A13" s="17" t="s">
        <v>2</v>
      </c>
      <c r="B13" s="35">
        <v>6.2</v>
      </c>
      <c r="C13" s="35">
        <v>8.6</v>
      </c>
      <c r="D13" s="35">
        <v>107.5</v>
      </c>
      <c r="E13" s="35">
        <v>23.7</v>
      </c>
      <c r="F13" s="35">
        <v>27.1</v>
      </c>
      <c r="G13" s="35">
        <f t="shared" si="0"/>
        <v>50.8</v>
      </c>
    </row>
    <row r="14" spans="1:7" ht="12.75" customHeight="1">
      <c r="A14" s="17" t="s">
        <v>3</v>
      </c>
      <c r="B14" s="35">
        <v>5.5</v>
      </c>
      <c r="C14" s="35">
        <v>10.326630406510644</v>
      </c>
      <c r="D14" s="35">
        <v>133.8</v>
      </c>
      <c r="E14" s="35">
        <v>22.4</v>
      </c>
      <c r="F14" s="35">
        <v>31.6</v>
      </c>
      <c r="G14" s="35">
        <f t="shared" si="0"/>
        <v>54</v>
      </c>
    </row>
    <row r="15" spans="1:7" ht="12.75" customHeight="1">
      <c r="A15" s="17" t="s">
        <v>4</v>
      </c>
      <c r="B15" s="35">
        <v>5.1</v>
      </c>
      <c r="C15" s="35">
        <v>10.7</v>
      </c>
      <c r="D15" s="35">
        <v>153.9</v>
      </c>
      <c r="E15" s="35">
        <v>19.9</v>
      </c>
      <c r="F15" s="35">
        <v>32.4</v>
      </c>
      <c r="G15" s="35">
        <f t="shared" si="0"/>
        <v>52.3</v>
      </c>
    </row>
    <row r="16" spans="1:11" ht="12.75" customHeight="1">
      <c r="A16" s="17" t="s">
        <v>5</v>
      </c>
      <c r="B16" s="35">
        <v>6.2</v>
      </c>
      <c r="C16" s="35">
        <v>8.9</v>
      </c>
      <c r="D16" s="35">
        <v>113.4</v>
      </c>
      <c r="E16" s="35">
        <v>23.8</v>
      </c>
      <c r="F16" s="35">
        <v>28.6</v>
      </c>
      <c r="G16" s="35">
        <f t="shared" si="0"/>
        <v>52.400000000000006</v>
      </c>
      <c r="J16" s="49"/>
      <c r="K16" s="49"/>
    </row>
    <row r="17" spans="1:7" ht="12.75" customHeight="1">
      <c r="A17" s="17" t="s">
        <v>6</v>
      </c>
      <c r="B17" s="35">
        <v>6</v>
      </c>
      <c r="C17" s="35">
        <v>9.1</v>
      </c>
      <c r="D17" s="35">
        <v>118.6</v>
      </c>
      <c r="E17" s="35">
        <v>23.1</v>
      </c>
      <c r="F17" s="35">
        <v>29</v>
      </c>
      <c r="G17" s="35">
        <f t="shared" si="0"/>
        <v>52.1</v>
      </c>
    </row>
    <row r="18" spans="1:7" ht="12.75" customHeight="1">
      <c r="A18" s="17" t="s">
        <v>7</v>
      </c>
      <c r="B18" s="35">
        <v>5.742321919098761</v>
      </c>
      <c r="C18" s="35">
        <v>8.7</v>
      </c>
      <c r="D18" s="35">
        <v>125.5</v>
      </c>
      <c r="E18" s="35">
        <v>21.7</v>
      </c>
      <c r="F18" s="35">
        <v>29.1</v>
      </c>
      <c r="G18" s="35">
        <f t="shared" si="0"/>
        <v>50.8</v>
      </c>
    </row>
    <row r="19" spans="1:7" ht="12.75" customHeight="1">
      <c r="A19" s="17" t="s">
        <v>8</v>
      </c>
      <c r="B19" s="35">
        <v>5.4</v>
      </c>
      <c r="C19" s="35">
        <v>10.1</v>
      </c>
      <c r="D19" s="35">
        <v>137.3</v>
      </c>
      <c r="E19" s="35">
        <v>22.5</v>
      </c>
      <c r="F19" s="35">
        <v>32.7</v>
      </c>
      <c r="G19" s="35">
        <f t="shared" si="0"/>
        <v>55.2</v>
      </c>
    </row>
    <row r="20" spans="1:7" s="3" customFormat="1" ht="21.75" customHeight="1">
      <c r="A20" s="67" t="s">
        <v>45</v>
      </c>
      <c r="B20" s="67"/>
      <c r="C20" s="67"/>
      <c r="D20" s="67"/>
      <c r="E20" s="67"/>
      <c r="F20" s="67"/>
      <c r="G20" s="67"/>
    </row>
    <row r="21" spans="1:14" ht="12.75" customHeight="1">
      <c r="A21" s="17" t="s">
        <v>46</v>
      </c>
      <c r="B21" s="35">
        <v>5.7</v>
      </c>
      <c r="C21" s="35">
        <v>9.1</v>
      </c>
      <c r="D21" s="35">
        <v>122.6</v>
      </c>
      <c r="E21" s="35">
        <v>22.2</v>
      </c>
      <c r="F21" s="35">
        <v>29</v>
      </c>
      <c r="G21" s="35">
        <v>51.2</v>
      </c>
      <c r="I21" s="57"/>
      <c r="J21" s="45"/>
      <c r="M21" s="9"/>
      <c r="N21" s="45"/>
    </row>
    <row r="22" spans="1:14" ht="12.75" customHeight="1">
      <c r="A22" s="17" t="s">
        <v>47</v>
      </c>
      <c r="B22" s="35">
        <v>5.586865786021035</v>
      </c>
      <c r="C22" s="35">
        <v>10.7</v>
      </c>
      <c r="D22" s="35">
        <v>157.1</v>
      </c>
      <c r="E22" s="35">
        <v>20.9</v>
      </c>
      <c r="F22" s="35">
        <v>34.9</v>
      </c>
      <c r="G22" s="35">
        <v>55.8</v>
      </c>
      <c r="I22" s="57"/>
      <c r="J22" s="45"/>
      <c r="M22" s="9"/>
      <c r="N22" s="45"/>
    </row>
    <row r="23" spans="1:14" s="4" customFormat="1" ht="12.75" customHeight="1">
      <c r="A23" s="17" t="s">
        <v>48</v>
      </c>
      <c r="B23" s="35">
        <v>5.6</v>
      </c>
      <c r="C23" s="35">
        <v>10.1</v>
      </c>
      <c r="D23" s="35">
        <v>144.5</v>
      </c>
      <c r="E23" s="35">
        <v>21.4</v>
      </c>
      <c r="F23" s="35">
        <v>32.8</v>
      </c>
      <c r="G23" s="35">
        <v>54.2</v>
      </c>
      <c r="H23" s="49"/>
      <c r="I23" s="57"/>
      <c r="J23" s="45"/>
      <c r="K23" s="2"/>
      <c r="L23" s="2"/>
      <c r="M23" s="9"/>
      <c r="N23" s="45"/>
    </row>
    <row r="24" spans="1:7" s="4" customFormat="1" ht="26.25" customHeight="1">
      <c r="A24" s="31" t="s">
        <v>49</v>
      </c>
      <c r="B24" s="36">
        <f aca="true" t="shared" si="1" ref="B24:G24">+B9*100/B23</f>
        <v>105.35714285714286</v>
      </c>
      <c r="C24" s="36">
        <f t="shared" si="1"/>
        <v>93.06930693069307</v>
      </c>
      <c r="D24" s="36">
        <f t="shared" si="1"/>
        <v>84.5674740484429</v>
      </c>
      <c r="E24" s="36">
        <f t="shared" si="1"/>
        <v>107.00934579439253</v>
      </c>
      <c r="F24" s="36">
        <f t="shared" si="1"/>
        <v>90.2439024390244</v>
      </c>
      <c r="G24" s="36">
        <f t="shared" si="1"/>
        <v>96.86346863468634</v>
      </c>
    </row>
    <row r="25" spans="1:10" ht="12.75">
      <c r="A25" s="6"/>
      <c r="B25" s="6"/>
      <c r="C25" s="6"/>
      <c r="D25" s="6"/>
      <c r="E25" s="5"/>
      <c r="F25" s="5"/>
      <c r="G25" s="5"/>
      <c r="I25" s="38"/>
      <c r="J25" s="38"/>
    </row>
    <row r="26" spans="1:10" ht="13.5" customHeight="1">
      <c r="A26" s="17" t="s">
        <v>50</v>
      </c>
      <c r="B26" s="17"/>
      <c r="C26" s="17"/>
      <c r="D26" s="17"/>
      <c r="E26" s="17"/>
      <c r="F26" s="17"/>
      <c r="G26" s="17"/>
      <c r="I26" s="38"/>
      <c r="J26" s="38"/>
    </row>
    <row r="27" spans="9:10" ht="12.75">
      <c r="I27" s="38"/>
      <c r="J27" s="38"/>
    </row>
  </sheetData>
  <sheetProtection/>
  <mergeCells count="7">
    <mergeCell ref="A4:G4"/>
    <mergeCell ref="A10:G10"/>
    <mergeCell ref="A20:G20"/>
    <mergeCell ref="D2:D3"/>
    <mergeCell ref="A2:A3"/>
    <mergeCell ref="E2:G2"/>
    <mergeCell ref="B2:C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2">
      <selection activeCell="M9" sqref="M9"/>
    </sheetView>
  </sheetViews>
  <sheetFormatPr defaultColWidth="9.140625" defaultRowHeight="12.75"/>
  <cols>
    <col min="1" max="7" width="10.7109375" style="2" customWidth="1"/>
    <col min="8" max="8" width="14.140625" style="2" customWidth="1"/>
    <col min="9" max="12" width="9.7109375" style="2" bestFit="1" customWidth="1"/>
    <col min="13" max="16384" width="9.140625" style="2" customWidth="1"/>
  </cols>
  <sheetData>
    <row r="1" spans="1:7" ht="24.75" customHeight="1">
      <c r="A1" s="15" t="s">
        <v>65</v>
      </c>
      <c r="C1" s="1"/>
      <c r="D1" s="1"/>
      <c r="E1" s="1"/>
      <c r="F1" s="1"/>
      <c r="G1" s="1"/>
    </row>
    <row r="2" spans="1:8" ht="30" customHeight="1">
      <c r="A2" s="33" t="s">
        <v>20</v>
      </c>
      <c r="B2" s="33" t="s">
        <v>21</v>
      </c>
      <c r="C2" s="33" t="s">
        <v>22</v>
      </c>
      <c r="D2" s="33" t="s">
        <v>23</v>
      </c>
      <c r="E2" s="33" t="s">
        <v>24</v>
      </c>
      <c r="F2" s="34" t="s">
        <v>25</v>
      </c>
      <c r="G2" s="34" t="s">
        <v>66</v>
      </c>
      <c r="H2" s="28"/>
    </row>
    <row r="3" spans="1:8" ht="21.75" customHeight="1">
      <c r="A3" s="66" t="s">
        <v>43</v>
      </c>
      <c r="B3" s="66"/>
      <c r="C3" s="66"/>
      <c r="D3" s="66"/>
      <c r="E3" s="66"/>
      <c r="F3" s="66"/>
      <c r="G3" s="66"/>
      <c r="H3" s="66"/>
    </row>
    <row r="4" spans="1:8" ht="18" customHeight="1">
      <c r="A4" s="67" t="s">
        <v>59</v>
      </c>
      <c r="B4" s="67"/>
      <c r="C4" s="67"/>
      <c r="D4" s="67"/>
      <c r="E4" s="67"/>
      <c r="F4" s="67"/>
      <c r="G4" s="67"/>
      <c r="H4" s="67"/>
    </row>
    <row r="5" spans="1:8" ht="12.75" customHeight="1">
      <c r="A5" s="48">
        <v>165426</v>
      </c>
      <c r="B5" s="48">
        <v>151233</v>
      </c>
      <c r="C5" s="48">
        <v>148876</v>
      </c>
      <c r="D5" s="48">
        <v>118977</v>
      </c>
      <c r="E5" s="48">
        <v>115846</v>
      </c>
      <c r="F5" s="48">
        <v>102286</v>
      </c>
      <c r="G5" s="48">
        <v>170785</v>
      </c>
      <c r="H5" s="53" t="s">
        <v>27</v>
      </c>
    </row>
    <row r="6" spans="1:8" ht="12.75" customHeight="1">
      <c r="A6" s="48">
        <v>168588</v>
      </c>
      <c r="B6" s="48">
        <v>153630</v>
      </c>
      <c r="C6" s="48">
        <v>146144</v>
      </c>
      <c r="D6" s="48">
        <v>126211</v>
      </c>
      <c r="E6" s="48">
        <v>115294</v>
      </c>
      <c r="F6" s="48">
        <v>101955</v>
      </c>
      <c r="G6" s="48">
        <v>174739</v>
      </c>
      <c r="H6" s="53" t="s">
        <v>28</v>
      </c>
    </row>
    <row r="7" spans="1:8" ht="12.75" customHeight="1">
      <c r="A7" s="48">
        <v>171466</v>
      </c>
      <c r="B7" s="48">
        <v>156302</v>
      </c>
      <c r="C7" s="48">
        <v>143498</v>
      </c>
      <c r="D7" s="48">
        <v>133759</v>
      </c>
      <c r="E7" s="48">
        <v>112442</v>
      </c>
      <c r="F7" s="48">
        <v>102551</v>
      </c>
      <c r="G7" s="48">
        <v>179163</v>
      </c>
      <c r="H7" s="53" t="s">
        <v>29</v>
      </c>
    </row>
    <row r="8" spans="1:8" ht="12.75" customHeight="1">
      <c r="A8" s="48">
        <v>175588</v>
      </c>
      <c r="B8" s="48">
        <v>157847</v>
      </c>
      <c r="C8" s="48">
        <v>144224</v>
      </c>
      <c r="D8" s="48">
        <v>139126</v>
      </c>
      <c r="E8" s="48">
        <v>110031</v>
      </c>
      <c r="F8" s="48">
        <v>103660</v>
      </c>
      <c r="G8" s="48">
        <v>183459</v>
      </c>
      <c r="H8" s="53" t="s">
        <v>30</v>
      </c>
    </row>
    <row r="9" spans="1:8" ht="12.75" customHeight="1">
      <c r="A9" s="48">
        <v>177947</v>
      </c>
      <c r="B9" s="48">
        <v>160376</v>
      </c>
      <c r="C9" s="48">
        <v>145837</v>
      </c>
      <c r="D9" s="48">
        <v>143867</v>
      </c>
      <c r="E9" s="48">
        <v>108154</v>
      </c>
      <c r="F9" s="48">
        <v>105495</v>
      </c>
      <c r="G9" s="48">
        <v>187575</v>
      </c>
      <c r="H9" s="53" t="s">
        <v>32</v>
      </c>
    </row>
    <row r="10" spans="1:8" ht="18" customHeight="1">
      <c r="A10" s="67" t="s">
        <v>60</v>
      </c>
      <c r="B10" s="67"/>
      <c r="C10" s="67"/>
      <c r="D10" s="67"/>
      <c r="E10" s="67"/>
      <c r="F10" s="67"/>
      <c r="G10" s="67"/>
      <c r="H10" s="67"/>
    </row>
    <row r="11" spans="1:8" ht="12.75" customHeight="1">
      <c r="A11" s="48">
        <v>177811</v>
      </c>
      <c r="B11" s="48">
        <v>162241</v>
      </c>
      <c r="C11" s="48">
        <v>159879</v>
      </c>
      <c r="D11" s="48">
        <v>130960</v>
      </c>
      <c r="E11" s="48">
        <v>133499</v>
      </c>
      <c r="F11" s="48">
        <v>125336</v>
      </c>
      <c r="G11" s="48">
        <v>262829</v>
      </c>
      <c r="H11" s="53" t="s">
        <v>27</v>
      </c>
    </row>
    <row r="12" spans="1:8" ht="12.75" customHeight="1">
      <c r="A12" s="48">
        <v>181803</v>
      </c>
      <c r="B12" s="48">
        <v>165468</v>
      </c>
      <c r="C12" s="48">
        <v>157865</v>
      </c>
      <c r="D12" s="48">
        <v>138165</v>
      </c>
      <c r="E12" s="48">
        <v>132707</v>
      </c>
      <c r="F12" s="48">
        <v>124260</v>
      </c>
      <c r="G12" s="48">
        <v>268669</v>
      </c>
      <c r="H12" s="53" t="s">
        <v>28</v>
      </c>
    </row>
    <row r="13" spans="1:8" ht="12.75" customHeight="1">
      <c r="A13" s="48">
        <v>185486</v>
      </c>
      <c r="B13" s="48">
        <v>168850</v>
      </c>
      <c r="C13" s="48">
        <v>155572</v>
      </c>
      <c r="D13" s="48">
        <v>145919</v>
      </c>
      <c r="E13" s="48">
        <v>129031</v>
      </c>
      <c r="F13" s="48">
        <v>124556</v>
      </c>
      <c r="G13" s="48">
        <v>274740</v>
      </c>
      <c r="H13" s="53" t="s">
        <v>29</v>
      </c>
    </row>
    <row r="14" spans="1:8" ht="12.75" customHeight="1">
      <c r="A14" s="48">
        <v>189778</v>
      </c>
      <c r="B14" s="48">
        <v>170717</v>
      </c>
      <c r="C14" s="48">
        <v>157026</v>
      </c>
      <c r="D14" s="48">
        <v>152033</v>
      </c>
      <c r="E14" s="48">
        <v>125821</v>
      </c>
      <c r="F14" s="48">
        <v>124805</v>
      </c>
      <c r="G14" s="48">
        <v>280583</v>
      </c>
      <c r="H14" s="53" t="s">
        <v>30</v>
      </c>
    </row>
    <row r="15" spans="1:8" ht="12.75" customHeight="1">
      <c r="A15" s="48">
        <v>191396</v>
      </c>
      <c r="B15" s="48">
        <v>174689</v>
      </c>
      <c r="C15" s="48">
        <v>158569</v>
      </c>
      <c r="D15" s="48">
        <v>157354</v>
      </c>
      <c r="E15" s="48">
        <v>122500</v>
      </c>
      <c r="F15" s="48">
        <v>126625</v>
      </c>
      <c r="G15" s="48">
        <v>285862</v>
      </c>
      <c r="H15" s="53" t="s">
        <v>32</v>
      </c>
    </row>
    <row r="16" spans="1:8" ht="21.75" customHeight="1">
      <c r="A16" s="67" t="s">
        <v>61</v>
      </c>
      <c r="B16" s="67"/>
      <c r="C16" s="67"/>
      <c r="D16" s="67"/>
      <c r="E16" s="67"/>
      <c r="F16" s="67"/>
      <c r="G16" s="67"/>
      <c r="H16" s="67"/>
    </row>
    <row r="17" spans="1:10" ht="12.75" customHeight="1">
      <c r="A17" s="9">
        <f aca="true" t="shared" si="0" ref="A17:G20">+A5+A11</f>
        <v>343237</v>
      </c>
      <c r="B17" s="9">
        <f t="shared" si="0"/>
        <v>313474</v>
      </c>
      <c r="C17" s="9">
        <f t="shared" si="0"/>
        <v>308755</v>
      </c>
      <c r="D17" s="9">
        <f t="shared" si="0"/>
        <v>249937</v>
      </c>
      <c r="E17" s="9">
        <f t="shared" si="0"/>
        <v>249345</v>
      </c>
      <c r="F17" s="9">
        <f t="shared" si="0"/>
        <v>227622</v>
      </c>
      <c r="G17" s="9">
        <f t="shared" si="0"/>
        <v>433614</v>
      </c>
      <c r="H17" s="53" t="s">
        <v>27</v>
      </c>
      <c r="I17" s="38"/>
      <c r="J17" s="16"/>
    </row>
    <row r="18" spans="1:10" ht="12.75" customHeight="1">
      <c r="A18" s="45">
        <f t="shared" si="0"/>
        <v>350391</v>
      </c>
      <c r="B18" s="45">
        <f t="shared" si="0"/>
        <v>319098</v>
      </c>
      <c r="C18" s="45">
        <f t="shared" si="0"/>
        <v>304009</v>
      </c>
      <c r="D18" s="45">
        <f t="shared" si="0"/>
        <v>264376</v>
      </c>
      <c r="E18" s="45">
        <f t="shared" si="0"/>
        <v>248001</v>
      </c>
      <c r="F18" s="45">
        <f t="shared" si="0"/>
        <v>226215</v>
      </c>
      <c r="G18" s="45">
        <f t="shared" si="0"/>
        <v>443408</v>
      </c>
      <c r="H18" s="53" t="s">
        <v>28</v>
      </c>
      <c r="I18" s="38"/>
      <c r="J18" s="16"/>
    </row>
    <row r="19" spans="1:10" ht="12.75" customHeight="1">
      <c r="A19" s="45">
        <f t="shared" si="0"/>
        <v>356952</v>
      </c>
      <c r="B19" s="45">
        <f t="shared" si="0"/>
        <v>325152</v>
      </c>
      <c r="C19" s="45">
        <f t="shared" si="0"/>
        <v>299070</v>
      </c>
      <c r="D19" s="45">
        <f t="shared" si="0"/>
        <v>279678</v>
      </c>
      <c r="E19" s="45">
        <f t="shared" si="0"/>
        <v>241473</v>
      </c>
      <c r="F19" s="45">
        <f t="shared" si="0"/>
        <v>227107</v>
      </c>
      <c r="G19" s="45">
        <f t="shared" si="0"/>
        <v>453903</v>
      </c>
      <c r="H19" s="53" t="s">
        <v>29</v>
      </c>
      <c r="I19" s="38"/>
      <c r="J19" s="16"/>
    </row>
    <row r="20" spans="1:10" ht="12.75" customHeight="1">
      <c r="A20" s="45">
        <f t="shared" si="0"/>
        <v>365366</v>
      </c>
      <c r="B20" s="45">
        <f t="shared" si="0"/>
        <v>328564</v>
      </c>
      <c r="C20" s="45">
        <f t="shared" si="0"/>
        <v>301250</v>
      </c>
      <c r="D20" s="45">
        <f t="shared" si="0"/>
        <v>291159</v>
      </c>
      <c r="E20" s="45">
        <f t="shared" si="0"/>
        <v>235852</v>
      </c>
      <c r="F20" s="45">
        <f t="shared" si="0"/>
        <v>228465</v>
      </c>
      <c r="G20" s="45">
        <f t="shared" si="0"/>
        <v>464042</v>
      </c>
      <c r="H20" s="53" t="s">
        <v>30</v>
      </c>
      <c r="I20" s="38"/>
      <c r="J20" s="16"/>
    </row>
    <row r="21" spans="1:10" ht="12.75" customHeight="1">
      <c r="A21" s="45">
        <f>+A9+A15</f>
        <v>369343</v>
      </c>
      <c r="B21" s="45">
        <f aca="true" t="shared" si="1" ref="B21:G21">+B9+B15</f>
        <v>335065</v>
      </c>
      <c r="C21" s="45">
        <f t="shared" si="1"/>
        <v>304406</v>
      </c>
      <c r="D21" s="45">
        <f t="shared" si="1"/>
        <v>301221</v>
      </c>
      <c r="E21" s="45">
        <f t="shared" si="1"/>
        <v>230654</v>
      </c>
      <c r="F21" s="45">
        <f t="shared" si="1"/>
        <v>232120</v>
      </c>
      <c r="G21" s="45">
        <f t="shared" si="1"/>
        <v>473437</v>
      </c>
      <c r="H21" s="53" t="s">
        <v>32</v>
      </c>
      <c r="I21" s="38"/>
      <c r="J21" s="16"/>
    </row>
    <row r="22" spans="1:8" ht="21.75" customHeight="1">
      <c r="A22" s="67" t="s">
        <v>62</v>
      </c>
      <c r="B22" s="67"/>
      <c r="C22" s="67"/>
      <c r="D22" s="67"/>
      <c r="E22" s="67"/>
      <c r="F22" s="67"/>
      <c r="G22" s="67"/>
      <c r="H22" s="67"/>
    </row>
    <row r="23" spans="1:11" ht="12.75" customHeight="1">
      <c r="A23" s="45">
        <v>32681</v>
      </c>
      <c r="B23" s="45">
        <v>29529</v>
      </c>
      <c r="C23" s="45">
        <v>26347</v>
      </c>
      <c r="D23" s="45">
        <v>26701</v>
      </c>
      <c r="E23" s="45">
        <v>20661</v>
      </c>
      <c r="F23" s="45">
        <v>22421</v>
      </c>
      <c r="G23" s="45">
        <v>45724</v>
      </c>
      <c r="H23" s="56" t="s">
        <v>0</v>
      </c>
      <c r="I23" s="45"/>
      <c r="J23" s="45"/>
      <c r="K23" s="45"/>
    </row>
    <row r="24" spans="1:11" ht="12.75" customHeight="1">
      <c r="A24" s="45">
        <v>19512</v>
      </c>
      <c r="B24" s="45">
        <v>17624</v>
      </c>
      <c r="C24" s="45">
        <v>15687</v>
      </c>
      <c r="D24" s="45">
        <v>15513</v>
      </c>
      <c r="E24" s="45">
        <v>12378</v>
      </c>
      <c r="F24" s="45">
        <v>12904</v>
      </c>
      <c r="G24" s="45">
        <v>25540</v>
      </c>
      <c r="H24" s="56" t="s">
        <v>1</v>
      </c>
      <c r="I24" s="45"/>
      <c r="J24" s="45"/>
      <c r="K24" s="45"/>
    </row>
    <row r="25" spans="1:11" ht="12.75" customHeight="1">
      <c r="A25" s="45">
        <v>80115</v>
      </c>
      <c r="B25" s="45">
        <v>72983</v>
      </c>
      <c r="C25" s="45">
        <v>65969</v>
      </c>
      <c r="D25" s="45">
        <v>62949</v>
      </c>
      <c r="E25" s="45">
        <v>45804</v>
      </c>
      <c r="F25" s="45">
        <v>46159</v>
      </c>
      <c r="G25" s="45">
        <v>94160</v>
      </c>
      <c r="H25" s="56" t="s">
        <v>2</v>
      </c>
      <c r="I25" s="45"/>
      <c r="J25" s="45"/>
      <c r="K25" s="45"/>
    </row>
    <row r="26" spans="1:11" ht="12.75" customHeight="1">
      <c r="A26" s="45">
        <v>12454</v>
      </c>
      <c r="B26" s="45">
        <v>11528</v>
      </c>
      <c r="C26" s="45">
        <v>10767</v>
      </c>
      <c r="D26" s="45">
        <v>10304</v>
      </c>
      <c r="E26" s="45">
        <v>7459</v>
      </c>
      <c r="F26" s="45">
        <v>8814</v>
      </c>
      <c r="G26" s="45">
        <v>17706</v>
      </c>
      <c r="H26" s="56" t="s">
        <v>3</v>
      </c>
      <c r="I26" s="45"/>
      <c r="J26" s="45"/>
      <c r="K26" s="45"/>
    </row>
    <row r="27" spans="1:11" ht="12.75" customHeight="1">
      <c r="A27" s="45">
        <v>49425</v>
      </c>
      <c r="B27" s="45">
        <v>45398</v>
      </c>
      <c r="C27" s="45">
        <v>41664</v>
      </c>
      <c r="D27" s="45">
        <v>41020</v>
      </c>
      <c r="E27" s="45">
        <v>31451</v>
      </c>
      <c r="F27" s="45">
        <v>31276</v>
      </c>
      <c r="G27" s="45">
        <v>70186</v>
      </c>
      <c r="H27" s="56" t="s">
        <v>4</v>
      </c>
      <c r="I27" s="45"/>
      <c r="J27" s="45"/>
      <c r="K27" s="45"/>
    </row>
    <row r="28" spans="1:11" ht="12.75" customHeight="1">
      <c r="A28" s="45">
        <v>90606</v>
      </c>
      <c r="B28" s="45">
        <v>81935</v>
      </c>
      <c r="C28" s="45">
        <v>75283</v>
      </c>
      <c r="D28" s="45">
        <v>73909</v>
      </c>
      <c r="E28" s="45">
        <v>56910</v>
      </c>
      <c r="F28" s="45">
        <v>54850</v>
      </c>
      <c r="G28" s="45">
        <v>111813</v>
      </c>
      <c r="H28" s="56" t="s">
        <v>5</v>
      </c>
      <c r="I28" s="45"/>
      <c r="J28" s="45"/>
      <c r="K28" s="45"/>
    </row>
    <row r="29" spans="1:11" ht="12.75" customHeight="1">
      <c r="A29" s="45">
        <v>23095</v>
      </c>
      <c r="B29" s="45">
        <v>20775</v>
      </c>
      <c r="C29" s="45">
        <v>18265</v>
      </c>
      <c r="D29" s="45">
        <v>18429</v>
      </c>
      <c r="E29" s="45">
        <v>13998</v>
      </c>
      <c r="F29" s="45">
        <v>14965</v>
      </c>
      <c r="G29" s="45">
        <v>29079</v>
      </c>
      <c r="H29" s="56" t="s">
        <v>6</v>
      </c>
      <c r="I29" s="45"/>
      <c r="J29" s="45"/>
      <c r="K29" s="45"/>
    </row>
    <row r="30" spans="1:11" ht="12.75" customHeight="1">
      <c r="A30" s="45">
        <v>29786</v>
      </c>
      <c r="B30" s="45">
        <v>26849</v>
      </c>
      <c r="C30" s="45">
        <v>24286</v>
      </c>
      <c r="D30" s="45">
        <v>25634</v>
      </c>
      <c r="E30" s="45">
        <v>19978</v>
      </c>
      <c r="F30" s="45">
        <v>18870</v>
      </c>
      <c r="G30" s="45">
        <v>35185</v>
      </c>
      <c r="H30" s="56" t="s">
        <v>7</v>
      </c>
      <c r="I30" s="45"/>
      <c r="J30" s="45"/>
      <c r="K30" s="45"/>
    </row>
    <row r="31" spans="1:11" ht="12.75" customHeight="1">
      <c r="A31" s="45">
        <v>31669</v>
      </c>
      <c r="B31" s="45">
        <v>28244</v>
      </c>
      <c r="C31" s="45">
        <v>26138</v>
      </c>
      <c r="D31" s="45">
        <v>26762</v>
      </c>
      <c r="E31" s="45">
        <v>22015</v>
      </c>
      <c r="F31" s="45">
        <v>21861</v>
      </c>
      <c r="G31" s="45">
        <v>44044</v>
      </c>
      <c r="H31" s="56" t="s">
        <v>8</v>
      </c>
      <c r="I31" s="45"/>
      <c r="J31" s="45"/>
      <c r="K31" s="45"/>
    </row>
    <row r="32" spans="1:8" ht="21.75" customHeight="1">
      <c r="A32" s="67" t="s">
        <v>63</v>
      </c>
      <c r="B32" s="67"/>
      <c r="C32" s="67"/>
      <c r="D32" s="67"/>
      <c r="E32" s="67"/>
      <c r="F32" s="67"/>
      <c r="G32" s="67"/>
      <c r="H32" s="67"/>
    </row>
    <row r="33" spans="1:12" ht="18" customHeight="1">
      <c r="A33" s="45">
        <v>1578482</v>
      </c>
      <c r="B33" s="45">
        <v>1404140</v>
      </c>
      <c r="C33" s="45">
        <v>1272022</v>
      </c>
      <c r="D33" s="45">
        <v>1256978</v>
      </c>
      <c r="E33" s="45">
        <v>959879</v>
      </c>
      <c r="F33" s="45">
        <v>950738</v>
      </c>
      <c r="G33" s="45">
        <v>1916122</v>
      </c>
      <c r="H33" s="54" t="s">
        <v>46</v>
      </c>
      <c r="I33" s="9"/>
      <c r="J33" s="9"/>
      <c r="K33" s="9"/>
      <c r="L33" s="9"/>
    </row>
    <row r="34" spans="1:12" ht="12.75" customHeight="1">
      <c r="A34" s="45">
        <f>+A35-A33</f>
        <v>3206308</v>
      </c>
      <c r="B34" s="45">
        <f aca="true" t="shared" si="2" ref="B34:G34">+B35-B33</f>
        <v>2739060</v>
      </c>
      <c r="C34" s="45">
        <f t="shared" si="2"/>
        <v>2455294</v>
      </c>
      <c r="D34" s="45">
        <f t="shared" si="2"/>
        <v>2568153</v>
      </c>
      <c r="E34" s="45">
        <f t="shared" si="2"/>
        <v>2092419</v>
      </c>
      <c r="F34" s="45">
        <f t="shared" si="2"/>
        <v>2151445</v>
      </c>
      <c r="G34" s="45">
        <f t="shared" si="2"/>
        <v>4230994</v>
      </c>
      <c r="H34" s="54" t="s">
        <v>47</v>
      </c>
      <c r="I34" s="9"/>
      <c r="J34" s="9"/>
      <c r="K34" s="9"/>
      <c r="L34" s="9"/>
    </row>
    <row r="35" spans="1:12" s="4" customFormat="1" ht="12.75" customHeight="1">
      <c r="A35" s="45">
        <v>4784790</v>
      </c>
      <c r="B35" s="45">
        <v>4143200</v>
      </c>
      <c r="C35" s="45">
        <v>3727316</v>
      </c>
      <c r="D35" s="45">
        <v>3825131</v>
      </c>
      <c r="E35" s="45">
        <v>3052298</v>
      </c>
      <c r="F35" s="45">
        <v>3102183</v>
      </c>
      <c r="G35" s="45">
        <v>6147116</v>
      </c>
      <c r="H35" s="54" t="s">
        <v>48</v>
      </c>
      <c r="I35" s="9"/>
      <c r="J35" s="9"/>
      <c r="K35" s="9"/>
      <c r="L35" s="9"/>
    </row>
    <row r="36" spans="1:8" s="4" customFormat="1" ht="24.75" customHeight="1">
      <c r="A36" s="21">
        <f>+A21/A35*100</f>
        <v>7.719105749677624</v>
      </c>
      <c r="B36" s="21">
        <f aca="true" t="shared" si="3" ref="B36:G36">+B21/B35*100</f>
        <v>8.08710658428268</v>
      </c>
      <c r="C36" s="21">
        <f t="shared" si="3"/>
        <v>8.166895428238442</v>
      </c>
      <c r="D36" s="21">
        <f t="shared" si="3"/>
        <v>7.874789124869188</v>
      </c>
      <c r="E36" s="21">
        <f t="shared" si="3"/>
        <v>7.556732665028119</v>
      </c>
      <c r="F36" s="21">
        <f t="shared" si="3"/>
        <v>7.4824728263935425</v>
      </c>
      <c r="G36" s="21">
        <f t="shared" si="3"/>
        <v>7.701774295458227</v>
      </c>
      <c r="H36" s="55" t="s">
        <v>49</v>
      </c>
    </row>
    <row r="37" spans="1:8" ht="12.75">
      <c r="A37" s="6"/>
      <c r="B37" s="5"/>
      <c r="C37" s="5"/>
      <c r="D37" s="5"/>
      <c r="E37" s="5"/>
      <c r="F37" s="5"/>
      <c r="G37" s="5"/>
      <c r="H37" s="6"/>
    </row>
  </sheetData>
  <sheetProtection/>
  <mergeCells count="6">
    <mergeCell ref="A22:H22"/>
    <mergeCell ref="A32:H32"/>
    <mergeCell ref="A3:H3"/>
    <mergeCell ref="A4:H4"/>
    <mergeCell ref="A10:H10"/>
    <mergeCell ref="A16:H16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12.00390625" style="2" customWidth="1"/>
    <col min="2" max="2" width="10.7109375" style="2" customWidth="1"/>
    <col min="3" max="4" width="10.28125" style="2" customWidth="1"/>
    <col min="5" max="5" width="10.8515625" style="2" customWidth="1"/>
    <col min="6" max="7" width="10.28125" style="2" customWidth="1"/>
    <col min="8" max="8" width="11.7109375" style="2" customWidth="1"/>
    <col min="9" max="10" width="10.7109375" style="2" bestFit="1" customWidth="1"/>
    <col min="11" max="11" width="9.7109375" style="2" bestFit="1" customWidth="1"/>
    <col min="12" max="16384" width="9.140625" style="2" customWidth="1"/>
  </cols>
  <sheetData>
    <row r="1" spans="1:8" ht="24.75" customHeight="1">
      <c r="A1" s="15" t="s">
        <v>64</v>
      </c>
      <c r="B1" s="1"/>
      <c r="C1" s="1"/>
      <c r="D1" s="1"/>
      <c r="E1" s="1"/>
      <c r="F1" s="1"/>
      <c r="G1" s="1"/>
      <c r="H1" s="1"/>
    </row>
    <row r="2" spans="1:8" ht="30" customHeight="1">
      <c r="A2" s="28"/>
      <c r="B2" s="33" t="s">
        <v>15</v>
      </c>
      <c r="C2" s="33" t="s">
        <v>16</v>
      </c>
      <c r="D2" s="33" t="s">
        <v>17</v>
      </c>
      <c r="E2" s="33" t="s">
        <v>9</v>
      </c>
      <c r="F2" s="33" t="s">
        <v>10</v>
      </c>
      <c r="G2" s="34" t="s">
        <v>18</v>
      </c>
      <c r="H2" s="34" t="s">
        <v>19</v>
      </c>
    </row>
    <row r="3" spans="1:8" ht="21.75" customHeight="1">
      <c r="A3" s="66" t="s">
        <v>43</v>
      </c>
      <c r="B3" s="66"/>
      <c r="C3" s="66"/>
      <c r="D3" s="66"/>
      <c r="E3" s="66"/>
      <c r="F3" s="66"/>
      <c r="G3" s="66"/>
      <c r="H3" s="66"/>
    </row>
    <row r="4" spans="1:8" ht="18" customHeight="1">
      <c r="A4" s="67" t="s">
        <v>59</v>
      </c>
      <c r="B4" s="67"/>
      <c r="C4" s="67"/>
      <c r="D4" s="67"/>
      <c r="E4" s="67"/>
      <c r="F4" s="67"/>
      <c r="G4" s="67"/>
      <c r="H4" s="67"/>
    </row>
    <row r="5" spans="1:8" ht="12.75" customHeight="1">
      <c r="A5" s="16" t="s">
        <v>27</v>
      </c>
      <c r="B5" s="48">
        <v>409704</v>
      </c>
      <c r="C5" s="48">
        <v>161809</v>
      </c>
      <c r="D5" s="48">
        <v>162546</v>
      </c>
      <c r="E5" s="48">
        <v>169344</v>
      </c>
      <c r="F5" s="48">
        <v>183198</v>
      </c>
      <c r="G5" s="48">
        <v>183855</v>
      </c>
      <c r="H5" s="48">
        <v>181293</v>
      </c>
    </row>
    <row r="6" spans="1:8" ht="12.75" customHeight="1">
      <c r="A6" s="16" t="s">
        <v>28</v>
      </c>
      <c r="B6" s="48">
        <v>403735</v>
      </c>
      <c r="C6" s="48">
        <v>162663</v>
      </c>
      <c r="D6" s="48">
        <v>161620</v>
      </c>
      <c r="E6" s="48">
        <v>168357</v>
      </c>
      <c r="F6" s="48">
        <v>181156</v>
      </c>
      <c r="G6" s="48">
        <v>183459</v>
      </c>
      <c r="H6" s="48">
        <v>182721</v>
      </c>
    </row>
    <row r="7" spans="1:8" ht="12.75" customHeight="1">
      <c r="A7" s="16" t="s">
        <v>29</v>
      </c>
      <c r="B7" s="48">
        <v>399719</v>
      </c>
      <c r="C7" s="48">
        <v>160743</v>
      </c>
      <c r="D7" s="48">
        <v>162236</v>
      </c>
      <c r="E7" s="48">
        <v>166348</v>
      </c>
      <c r="F7" s="48">
        <v>178798</v>
      </c>
      <c r="G7" s="48">
        <v>182950</v>
      </c>
      <c r="H7" s="48">
        <v>183630</v>
      </c>
    </row>
    <row r="8" spans="1:8" ht="12.75" customHeight="1">
      <c r="A8" s="16" t="s">
        <v>30</v>
      </c>
      <c r="B8" s="48">
        <v>396760</v>
      </c>
      <c r="C8" s="48">
        <v>158227</v>
      </c>
      <c r="D8" s="48">
        <v>162493</v>
      </c>
      <c r="E8" s="48">
        <v>164732</v>
      </c>
      <c r="F8" s="48">
        <v>174700</v>
      </c>
      <c r="G8" s="48">
        <v>182397</v>
      </c>
      <c r="H8" s="48">
        <v>183251</v>
      </c>
    </row>
    <row r="9" spans="1:8" ht="12.75" customHeight="1">
      <c r="A9" s="16" t="s">
        <v>32</v>
      </c>
      <c r="B9" s="48">
        <v>393438</v>
      </c>
      <c r="C9" s="48">
        <v>152079</v>
      </c>
      <c r="D9" s="48">
        <v>163597</v>
      </c>
      <c r="E9" s="48">
        <v>163661</v>
      </c>
      <c r="F9" s="48">
        <v>171790</v>
      </c>
      <c r="G9" s="48">
        <v>182858</v>
      </c>
      <c r="H9" s="48">
        <v>182925</v>
      </c>
    </row>
    <row r="10" spans="1:8" ht="18" customHeight="1">
      <c r="A10" s="67" t="s">
        <v>60</v>
      </c>
      <c r="B10" s="67"/>
      <c r="C10" s="67"/>
      <c r="D10" s="67"/>
      <c r="E10" s="67"/>
      <c r="F10" s="67"/>
      <c r="G10" s="67"/>
      <c r="H10" s="67"/>
    </row>
    <row r="11" spans="1:8" ht="12.75" customHeight="1">
      <c r="A11" s="16" t="s">
        <v>27</v>
      </c>
      <c r="B11" s="48">
        <v>389226</v>
      </c>
      <c r="C11" s="48">
        <v>154374</v>
      </c>
      <c r="D11" s="48">
        <v>158831</v>
      </c>
      <c r="E11" s="48">
        <v>168805</v>
      </c>
      <c r="F11" s="48">
        <v>184634</v>
      </c>
      <c r="G11" s="48">
        <v>190954</v>
      </c>
      <c r="H11" s="48">
        <v>192304</v>
      </c>
    </row>
    <row r="12" spans="1:8" ht="12.75" customHeight="1">
      <c r="A12" s="16" t="s">
        <v>28</v>
      </c>
      <c r="B12" s="48">
        <v>383198</v>
      </c>
      <c r="C12" s="48">
        <v>155337</v>
      </c>
      <c r="D12" s="48">
        <v>157510</v>
      </c>
      <c r="E12" s="48">
        <v>167908</v>
      </c>
      <c r="F12" s="48">
        <v>182724</v>
      </c>
      <c r="G12" s="48">
        <v>190482</v>
      </c>
      <c r="H12" s="48">
        <v>193315</v>
      </c>
    </row>
    <row r="13" spans="1:8" ht="12.75" customHeight="1">
      <c r="A13" s="16" t="s">
        <v>29</v>
      </c>
      <c r="B13" s="48">
        <v>378424</v>
      </c>
      <c r="C13" s="48">
        <v>154304</v>
      </c>
      <c r="D13" s="48">
        <v>157813</v>
      </c>
      <c r="E13" s="48">
        <v>165487</v>
      </c>
      <c r="F13" s="48">
        <v>180175</v>
      </c>
      <c r="G13" s="48">
        <v>189783</v>
      </c>
      <c r="H13" s="48">
        <v>194054</v>
      </c>
    </row>
    <row r="14" spans="1:8" ht="12.75" customHeight="1">
      <c r="A14" s="16" t="s">
        <v>30</v>
      </c>
      <c r="B14" s="48">
        <v>375433</v>
      </c>
      <c r="C14" s="48">
        <v>151228</v>
      </c>
      <c r="D14" s="48">
        <v>157463</v>
      </c>
      <c r="E14" s="48">
        <v>164246</v>
      </c>
      <c r="F14" s="48">
        <v>175419</v>
      </c>
      <c r="G14" s="48">
        <v>188684</v>
      </c>
      <c r="H14" s="48">
        <v>193261</v>
      </c>
    </row>
    <row r="15" spans="1:8" ht="12.75" customHeight="1">
      <c r="A15" s="16" t="s">
        <v>32</v>
      </c>
      <c r="B15" s="48">
        <v>372494</v>
      </c>
      <c r="C15" s="48">
        <v>147012</v>
      </c>
      <c r="D15" s="48">
        <v>157764</v>
      </c>
      <c r="E15" s="48">
        <v>162487</v>
      </c>
      <c r="F15" s="48">
        <v>172134</v>
      </c>
      <c r="G15" s="48">
        <v>187661</v>
      </c>
      <c r="H15" s="48">
        <v>192929</v>
      </c>
    </row>
    <row r="16" spans="1:8" ht="21.75" customHeight="1">
      <c r="A16" s="67" t="s">
        <v>61</v>
      </c>
      <c r="B16" s="67"/>
      <c r="C16" s="67"/>
      <c r="D16" s="67"/>
      <c r="E16" s="67"/>
      <c r="F16" s="67"/>
      <c r="G16" s="67"/>
      <c r="H16" s="67"/>
    </row>
    <row r="17" spans="1:9" ht="12.75" customHeight="1">
      <c r="A17" s="16" t="s">
        <v>27</v>
      </c>
      <c r="B17" s="9">
        <f aca="true" t="shared" si="0" ref="B17:H21">+B5+B11</f>
        <v>798930</v>
      </c>
      <c r="C17" s="9">
        <f t="shared" si="0"/>
        <v>316183</v>
      </c>
      <c r="D17" s="9">
        <f t="shared" si="0"/>
        <v>321377</v>
      </c>
      <c r="E17" s="9">
        <f t="shared" si="0"/>
        <v>338149</v>
      </c>
      <c r="F17" s="9">
        <f t="shared" si="0"/>
        <v>367832</v>
      </c>
      <c r="G17" s="9">
        <f t="shared" si="0"/>
        <v>374809</v>
      </c>
      <c r="H17" s="9">
        <f t="shared" si="0"/>
        <v>373597</v>
      </c>
      <c r="I17" s="7"/>
    </row>
    <row r="18" spans="1:9" ht="12.75" customHeight="1">
      <c r="A18" s="16" t="s">
        <v>28</v>
      </c>
      <c r="B18" s="45">
        <f t="shared" si="0"/>
        <v>786933</v>
      </c>
      <c r="C18" s="45">
        <f t="shared" si="0"/>
        <v>318000</v>
      </c>
      <c r="D18" s="45">
        <f t="shared" si="0"/>
        <v>319130</v>
      </c>
      <c r="E18" s="45">
        <f t="shared" si="0"/>
        <v>336265</v>
      </c>
      <c r="F18" s="45">
        <f t="shared" si="0"/>
        <v>363880</v>
      </c>
      <c r="G18" s="45">
        <f t="shared" si="0"/>
        <v>373941</v>
      </c>
      <c r="H18" s="45">
        <f t="shared" si="0"/>
        <v>376036</v>
      </c>
      <c r="I18" s="44"/>
    </row>
    <row r="19" spans="1:9" ht="12.75" customHeight="1">
      <c r="A19" s="16" t="s">
        <v>29</v>
      </c>
      <c r="B19" s="45">
        <f t="shared" si="0"/>
        <v>778143</v>
      </c>
      <c r="C19" s="45">
        <f t="shared" si="0"/>
        <v>315047</v>
      </c>
      <c r="D19" s="45">
        <f t="shared" si="0"/>
        <v>320049</v>
      </c>
      <c r="E19" s="45">
        <f t="shared" si="0"/>
        <v>331835</v>
      </c>
      <c r="F19" s="45">
        <f t="shared" si="0"/>
        <v>358973</v>
      </c>
      <c r="G19" s="45">
        <f t="shared" si="0"/>
        <v>372733</v>
      </c>
      <c r="H19" s="45">
        <f t="shared" si="0"/>
        <v>377684</v>
      </c>
      <c r="I19" s="44"/>
    </row>
    <row r="20" spans="1:10" ht="12.75" customHeight="1">
      <c r="A20" s="16" t="s">
        <v>30</v>
      </c>
      <c r="B20" s="45">
        <f t="shared" si="0"/>
        <v>772193</v>
      </c>
      <c r="C20" s="45">
        <f t="shared" si="0"/>
        <v>309455</v>
      </c>
      <c r="D20" s="45">
        <f t="shared" si="0"/>
        <v>319956</v>
      </c>
      <c r="E20" s="45">
        <f t="shared" si="0"/>
        <v>328978</v>
      </c>
      <c r="F20" s="45">
        <f t="shared" si="0"/>
        <v>350119</v>
      </c>
      <c r="G20" s="45">
        <f t="shared" si="0"/>
        <v>371081</v>
      </c>
      <c r="H20" s="45">
        <f t="shared" si="0"/>
        <v>376512</v>
      </c>
      <c r="I20" s="44"/>
      <c r="J20" s="45"/>
    </row>
    <row r="21" spans="1:10" ht="12.75" customHeight="1">
      <c r="A21" s="16" t="s">
        <v>32</v>
      </c>
      <c r="B21" s="45">
        <f t="shared" si="0"/>
        <v>765932</v>
      </c>
      <c r="C21" s="45">
        <f t="shared" si="0"/>
        <v>299091</v>
      </c>
      <c r="D21" s="45">
        <f t="shared" si="0"/>
        <v>321361</v>
      </c>
      <c r="E21" s="45">
        <f t="shared" si="0"/>
        <v>326148</v>
      </c>
      <c r="F21" s="45">
        <f t="shared" si="0"/>
        <v>343924</v>
      </c>
      <c r="G21" s="45">
        <f t="shared" si="0"/>
        <v>370519</v>
      </c>
      <c r="H21" s="45">
        <f t="shared" si="0"/>
        <v>375854</v>
      </c>
      <c r="I21" s="44"/>
      <c r="J21" s="45"/>
    </row>
    <row r="22" spans="1:8" ht="21.75" customHeight="1">
      <c r="A22" s="67" t="s">
        <v>62</v>
      </c>
      <c r="B22" s="67"/>
      <c r="C22" s="67"/>
      <c r="D22" s="67"/>
      <c r="E22" s="67"/>
      <c r="F22" s="67"/>
      <c r="G22" s="67"/>
      <c r="H22" s="67"/>
    </row>
    <row r="23" spans="1:9" ht="12.75" customHeight="1">
      <c r="A23" s="17" t="s">
        <v>0</v>
      </c>
      <c r="B23" s="45">
        <v>68839</v>
      </c>
      <c r="C23" s="45">
        <v>26909</v>
      </c>
      <c r="D23" s="45">
        <v>29029</v>
      </c>
      <c r="E23" s="45">
        <v>28421</v>
      </c>
      <c r="F23" s="45">
        <v>29815</v>
      </c>
      <c r="G23" s="45">
        <v>32640</v>
      </c>
      <c r="H23" s="45">
        <v>34285</v>
      </c>
      <c r="I23" s="45"/>
    </row>
    <row r="24" spans="1:9" ht="12.75" customHeight="1">
      <c r="A24" s="17" t="s">
        <v>1</v>
      </c>
      <c r="B24" s="45">
        <v>43116</v>
      </c>
      <c r="C24" s="45">
        <v>17534</v>
      </c>
      <c r="D24" s="45">
        <v>17788</v>
      </c>
      <c r="E24" s="45">
        <v>17557</v>
      </c>
      <c r="F24" s="45">
        <v>17930</v>
      </c>
      <c r="G24" s="45">
        <v>19100</v>
      </c>
      <c r="H24" s="45">
        <v>19546</v>
      </c>
      <c r="I24" s="45"/>
    </row>
    <row r="25" spans="1:9" ht="12.75" customHeight="1">
      <c r="A25" s="17" t="s">
        <v>2</v>
      </c>
      <c r="B25" s="45">
        <v>173073</v>
      </c>
      <c r="C25" s="45">
        <v>67148</v>
      </c>
      <c r="D25" s="45">
        <v>71169</v>
      </c>
      <c r="E25" s="45">
        <v>72243</v>
      </c>
      <c r="F25" s="45">
        <v>75911</v>
      </c>
      <c r="G25" s="45">
        <v>80819</v>
      </c>
      <c r="H25" s="45">
        <v>81599</v>
      </c>
      <c r="I25" s="45"/>
    </row>
    <row r="26" spans="1:9" ht="12.75" customHeight="1">
      <c r="A26" s="17" t="s">
        <v>3</v>
      </c>
      <c r="B26" s="45">
        <v>25391</v>
      </c>
      <c r="C26" s="45">
        <v>10418</v>
      </c>
      <c r="D26" s="45">
        <v>10938</v>
      </c>
      <c r="E26" s="45">
        <v>10941</v>
      </c>
      <c r="F26" s="45">
        <v>11076</v>
      </c>
      <c r="G26" s="45">
        <v>11943</v>
      </c>
      <c r="H26" s="45">
        <v>12746</v>
      </c>
      <c r="I26" s="45"/>
    </row>
    <row r="27" spans="1:9" ht="12.75" customHeight="1">
      <c r="A27" s="17" t="s">
        <v>4</v>
      </c>
      <c r="B27" s="45">
        <v>86354</v>
      </c>
      <c r="C27" s="45">
        <v>35569</v>
      </c>
      <c r="D27" s="45">
        <v>40065</v>
      </c>
      <c r="E27" s="45">
        <v>40582</v>
      </c>
      <c r="F27" s="45">
        <v>43133</v>
      </c>
      <c r="G27" s="45">
        <v>48106</v>
      </c>
      <c r="H27" s="45">
        <v>49308</v>
      </c>
      <c r="I27" s="45"/>
    </row>
    <row r="28" spans="1:9" ht="12.75" customHeight="1">
      <c r="A28" s="17" t="s">
        <v>5</v>
      </c>
      <c r="B28" s="45">
        <v>197183</v>
      </c>
      <c r="C28" s="45">
        <v>76873</v>
      </c>
      <c r="D28" s="45">
        <v>80799</v>
      </c>
      <c r="E28" s="45">
        <v>82322</v>
      </c>
      <c r="F28" s="45">
        <v>86534</v>
      </c>
      <c r="G28" s="45">
        <v>90045</v>
      </c>
      <c r="H28" s="45">
        <v>90515</v>
      </c>
      <c r="I28" s="45"/>
    </row>
    <row r="29" spans="1:9" ht="12.75" customHeight="1">
      <c r="A29" s="17" t="s">
        <v>6</v>
      </c>
      <c r="B29" s="45">
        <v>48947</v>
      </c>
      <c r="C29" s="45">
        <v>18503</v>
      </c>
      <c r="D29" s="45">
        <v>20118</v>
      </c>
      <c r="E29" s="45">
        <v>21104</v>
      </c>
      <c r="F29" s="45">
        <v>22492</v>
      </c>
      <c r="G29" s="45">
        <v>24470</v>
      </c>
      <c r="H29" s="45">
        <v>24309</v>
      </c>
      <c r="I29" s="45"/>
    </row>
    <row r="30" spans="1:9" ht="12.75" customHeight="1">
      <c r="A30" s="17" t="s">
        <v>7</v>
      </c>
      <c r="B30" s="45">
        <v>58984</v>
      </c>
      <c r="C30" s="45">
        <v>22788</v>
      </c>
      <c r="D30" s="45">
        <v>25186</v>
      </c>
      <c r="E30" s="45">
        <v>26307</v>
      </c>
      <c r="F30" s="45">
        <v>28443</v>
      </c>
      <c r="G30" s="45">
        <v>31301</v>
      </c>
      <c r="H30" s="45">
        <v>30674</v>
      </c>
      <c r="I30" s="45"/>
    </row>
    <row r="31" spans="1:9" ht="12.75" customHeight="1">
      <c r="A31" s="17" t="s">
        <v>8</v>
      </c>
      <c r="B31" s="45">
        <v>64042</v>
      </c>
      <c r="C31" s="45">
        <v>25349</v>
      </c>
      <c r="D31" s="45">
        <v>26269</v>
      </c>
      <c r="E31" s="45">
        <v>26671</v>
      </c>
      <c r="F31" s="45">
        <v>28590</v>
      </c>
      <c r="G31" s="45">
        <v>32095</v>
      </c>
      <c r="H31" s="45">
        <v>32872</v>
      </c>
      <c r="I31" s="45"/>
    </row>
    <row r="32" spans="1:8" ht="21.75" customHeight="1">
      <c r="A32" s="67" t="s">
        <v>63</v>
      </c>
      <c r="B32" s="67"/>
      <c r="C32" s="67"/>
      <c r="D32" s="67"/>
      <c r="E32" s="67"/>
      <c r="F32" s="67"/>
      <c r="G32" s="67"/>
      <c r="H32" s="67"/>
    </row>
    <row r="33" spans="1:11" ht="18" customHeight="1">
      <c r="A33" s="17" t="s">
        <v>46</v>
      </c>
      <c r="B33" s="45">
        <v>3109401</v>
      </c>
      <c r="C33" s="45">
        <v>1207770</v>
      </c>
      <c r="D33" s="45">
        <v>1298760</v>
      </c>
      <c r="E33" s="45">
        <v>1349114</v>
      </c>
      <c r="F33" s="45">
        <v>1444061</v>
      </c>
      <c r="G33" s="45">
        <v>1576893</v>
      </c>
      <c r="H33" s="45">
        <v>1603111</v>
      </c>
      <c r="I33" s="45"/>
      <c r="J33" s="9"/>
      <c r="K33" s="9"/>
    </row>
    <row r="34" spans="1:11" ht="12.75" customHeight="1">
      <c r="A34" s="17" t="s">
        <v>47</v>
      </c>
      <c r="B34" s="45">
        <f>+B35-B33</f>
        <v>5403821</v>
      </c>
      <c r="C34" s="45">
        <f aca="true" t="shared" si="1" ref="C34:H34">+C35-C33</f>
        <v>1726847</v>
      </c>
      <c r="D34" s="45">
        <f t="shared" si="1"/>
        <v>1835856</v>
      </c>
      <c r="E34" s="45">
        <f t="shared" si="1"/>
        <v>2122152</v>
      </c>
      <c r="F34" s="45">
        <f t="shared" si="1"/>
        <v>2618118</v>
      </c>
      <c r="G34" s="45">
        <f t="shared" si="1"/>
        <v>3211276</v>
      </c>
      <c r="H34" s="45">
        <f t="shared" si="1"/>
        <v>3337288</v>
      </c>
      <c r="I34" s="45"/>
      <c r="J34" s="45"/>
      <c r="K34" s="45"/>
    </row>
    <row r="35" spans="1:11" s="4" customFormat="1" ht="12.75" customHeight="1">
      <c r="A35" s="17" t="s">
        <v>48</v>
      </c>
      <c r="B35" s="45">
        <v>8513222</v>
      </c>
      <c r="C35" s="45">
        <v>2934617</v>
      </c>
      <c r="D35" s="45">
        <v>3134616</v>
      </c>
      <c r="E35" s="45">
        <v>3471266</v>
      </c>
      <c r="F35" s="45">
        <v>4062179</v>
      </c>
      <c r="G35" s="45">
        <v>4788169</v>
      </c>
      <c r="H35" s="45">
        <v>4940399</v>
      </c>
      <c r="I35" s="45"/>
      <c r="J35" s="45"/>
      <c r="K35" s="45"/>
    </row>
    <row r="36" spans="1:8" s="4" customFormat="1" ht="24.75" customHeight="1">
      <c r="A36" s="19" t="s">
        <v>49</v>
      </c>
      <c r="B36" s="21">
        <f>+B21/B35*100</f>
        <v>8.996969654967296</v>
      </c>
      <c r="C36" s="21">
        <f aca="true" t="shared" si="2" ref="C36:H36">+C21/C35*100</f>
        <v>10.191824009743009</v>
      </c>
      <c r="D36" s="21">
        <f t="shared" si="2"/>
        <v>10.252005349299562</v>
      </c>
      <c r="E36" s="21">
        <f t="shared" si="2"/>
        <v>9.39564988681363</v>
      </c>
      <c r="F36" s="21">
        <f t="shared" si="2"/>
        <v>8.466490521466435</v>
      </c>
      <c r="G36" s="21">
        <f t="shared" si="2"/>
        <v>7.738218930868982</v>
      </c>
      <c r="H36" s="21">
        <f t="shared" si="2"/>
        <v>7.607766093386384</v>
      </c>
    </row>
    <row r="37" spans="1:8" ht="12.75">
      <c r="A37" s="6"/>
      <c r="B37" s="5"/>
      <c r="C37" s="5"/>
      <c r="D37" s="5"/>
      <c r="E37" s="5"/>
      <c r="F37" s="5"/>
      <c r="G37" s="5"/>
      <c r="H37" s="5"/>
    </row>
    <row r="38" spans="1:8" ht="13.5" customHeight="1">
      <c r="A38" s="17" t="s">
        <v>50</v>
      </c>
      <c r="B38" s="17"/>
      <c r="C38" s="17"/>
      <c r="D38" s="17"/>
      <c r="E38" s="17"/>
      <c r="F38" s="17"/>
      <c r="G38" s="17"/>
      <c r="H38" s="17"/>
    </row>
  </sheetData>
  <sheetProtection/>
  <mergeCells count="6">
    <mergeCell ref="A22:H22"/>
    <mergeCell ref="A32:H32"/>
    <mergeCell ref="A3:H3"/>
    <mergeCell ref="A4:H4"/>
    <mergeCell ref="A10:H10"/>
    <mergeCell ref="A16:H1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12.28125" style="2" customWidth="1"/>
    <col min="2" max="2" width="10.7109375" style="2" customWidth="1"/>
    <col min="3" max="5" width="10.28125" style="2" customWidth="1"/>
    <col min="6" max="6" width="0.85546875" style="2" customWidth="1"/>
    <col min="7" max="9" width="10.28125" style="2" customWidth="1"/>
    <col min="10" max="16384" width="9.140625" style="2" customWidth="1"/>
  </cols>
  <sheetData>
    <row r="1" spans="1:9" ht="24.75" customHeight="1">
      <c r="A1" s="15" t="s">
        <v>54</v>
      </c>
      <c r="B1" s="15"/>
      <c r="C1" s="1"/>
      <c r="D1" s="1"/>
      <c r="E1" s="1"/>
      <c r="F1" s="1"/>
      <c r="G1" s="1"/>
      <c r="H1" s="1"/>
      <c r="I1" s="1"/>
    </row>
    <row r="2" spans="1:9" ht="19.5" customHeight="1">
      <c r="A2" s="68"/>
      <c r="B2" s="71" t="s">
        <v>55</v>
      </c>
      <c r="C2" s="70" t="s">
        <v>57</v>
      </c>
      <c r="D2" s="70"/>
      <c r="E2" s="70"/>
      <c r="F2" s="25"/>
      <c r="G2" s="70" t="s">
        <v>56</v>
      </c>
      <c r="H2" s="70"/>
      <c r="I2" s="70"/>
    </row>
    <row r="3" spans="1:9" ht="24.75" customHeight="1">
      <c r="A3" s="69"/>
      <c r="B3" s="72"/>
      <c r="C3" s="27" t="s">
        <v>51</v>
      </c>
      <c r="D3" s="27" t="s">
        <v>36</v>
      </c>
      <c r="E3" s="27" t="s">
        <v>52</v>
      </c>
      <c r="F3" s="27"/>
      <c r="G3" s="27" t="s">
        <v>38</v>
      </c>
      <c r="H3" s="27" t="s">
        <v>39</v>
      </c>
      <c r="I3" s="27" t="s">
        <v>53</v>
      </c>
    </row>
    <row r="4" spans="1:9" ht="19.5" customHeight="1">
      <c r="A4" s="66" t="s">
        <v>43</v>
      </c>
      <c r="B4" s="66"/>
      <c r="C4" s="66"/>
      <c r="D4" s="66"/>
      <c r="E4" s="66"/>
      <c r="F4" s="66"/>
      <c r="G4" s="66"/>
      <c r="H4" s="66"/>
      <c r="I4" s="66"/>
    </row>
    <row r="5" spans="1:12" ht="12.75" customHeight="1">
      <c r="A5" s="16" t="s">
        <v>26</v>
      </c>
      <c r="B5" s="11">
        <v>-0.06995917254443304</v>
      </c>
      <c r="C5" s="11">
        <v>10</v>
      </c>
      <c r="D5" s="11">
        <v>9.2</v>
      </c>
      <c r="E5" s="11">
        <f>'tav2.1 OK'!E5/'tav2.1 OK'!B5*1000</f>
        <v>0.7895375215697624</v>
      </c>
      <c r="F5" s="11"/>
      <c r="G5" s="11">
        <f>'tav2.1 OK'!G5/'tav2.1 OK'!B5*1000</f>
        <v>20.66969764559951</v>
      </c>
      <c r="H5" s="11">
        <f>'tav2.1 OK'!H5/'tav2.1 OK'!B5*1000</f>
        <v>21.529199234341952</v>
      </c>
      <c r="I5" s="11">
        <v>-0.8</v>
      </c>
      <c r="K5" s="38"/>
      <c r="L5" s="38"/>
    </row>
    <row r="6" spans="1:12" ht="12.75" customHeight="1">
      <c r="A6" s="16" t="s">
        <v>27</v>
      </c>
      <c r="B6" s="46">
        <v>2.5557813939832097</v>
      </c>
      <c r="C6" s="47">
        <v>9.779145127038822</v>
      </c>
      <c r="D6" s="47">
        <v>9.600207408697527</v>
      </c>
      <c r="E6" s="47">
        <v>0.17893771834129504</v>
      </c>
      <c r="G6" s="47">
        <v>23.037435957693553</v>
      </c>
      <c r="H6" s="47">
        <v>20.667107648732532</v>
      </c>
      <c r="I6" s="47">
        <v>2.370328308961022</v>
      </c>
      <c r="K6" s="38"/>
      <c r="L6" s="38"/>
    </row>
    <row r="7" spans="1:12" ht="12.75" customHeight="1">
      <c r="A7" s="16" t="s">
        <v>28</v>
      </c>
      <c r="B7" s="46">
        <v>1.61362058006439</v>
      </c>
      <c r="C7" s="47">
        <v>9.892613818058242</v>
      </c>
      <c r="D7" s="47">
        <v>9.480727595523362</v>
      </c>
      <c r="E7" s="47">
        <v>0.4118862225348808</v>
      </c>
      <c r="G7" s="47">
        <v>22.60947687670747</v>
      </c>
      <c r="H7" s="47">
        <v>21.41034209582399</v>
      </c>
      <c r="I7" s="47">
        <v>1.1991347808834771</v>
      </c>
      <c r="K7" s="38"/>
      <c r="L7" s="38"/>
    </row>
    <row r="8" spans="1:9" ht="12.75" customHeight="1">
      <c r="A8" s="16" t="s">
        <v>29</v>
      </c>
      <c r="B8" s="46">
        <v>1.03080730295115</v>
      </c>
      <c r="C8" s="47">
        <v>9.8</v>
      </c>
      <c r="D8" s="47">
        <v>9.8</v>
      </c>
      <c r="E8" s="47">
        <v>0</v>
      </c>
      <c r="G8" s="47">
        <v>21.348437594190116</v>
      </c>
      <c r="H8" s="47">
        <v>20.25682372686691</v>
      </c>
      <c r="I8" s="47">
        <v>1.0916138673232083</v>
      </c>
    </row>
    <row r="9" spans="1:9" ht="12.75" customHeight="1">
      <c r="A9" s="16" t="s">
        <v>30</v>
      </c>
      <c r="B9" s="46">
        <v>0.2</v>
      </c>
      <c r="C9" s="47">
        <v>9.5</v>
      </c>
      <c r="D9" s="47">
        <v>9.5</v>
      </c>
      <c r="E9" s="47">
        <v>0</v>
      </c>
      <c r="G9" s="47">
        <v>21.6</v>
      </c>
      <c r="H9" s="47">
        <v>20.1</v>
      </c>
      <c r="I9" s="47">
        <v>1.6</v>
      </c>
    </row>
    <row r="10" spans="1:9" ht="19.5" customHeight="1">
      <c r="A10" s="67" t="s">
        <v>44</v>
      </c>
      <c r="B10" s="67"/>
      <c r="C10" s="67"/>
      <c r="D10" s="67"/>
      <c r="E10" s="67"/>
      <c r="F10" s="67"/>
      <c r="G10" s="67"/>
      <c r="H10" s="67"/>
      <c r="I10" s="67"/>
    </row>
    <row r="11" spans="1:14" ht="12.75" customHeight="1">
      <c r="A11" s="17" t="s">
        <v>0</v>
      </c>
      <c r="B11" s="47">
        <v>-0.1300064013304194</v>
      </c>
      <c r="C11" s="11">
        <v>9.1</v>
      </c>
      <c r="D11" s="11">
        <v>10</v>
      </c>
      <c r="E11" s="11">
        <v>-0.9</v>
      </c>
      <c r="G11" s="47">
        <v>15.3</v>
      </c>
      <c r="H11" s="47">
        <v>15.7</v>
      </c>
      <c r="I11" s="11">
        <v>-0.4</v>
      </c>
      <c r="M11" s="11"/>
      <c r="N11" s="11"/>
    </row>
    <row r="12" spans="1:14" ht="12.75" customHeight="1">
      <c r="A12" s="17" t="s">
        <v>1</v>
      </c>
      <c r="B12" s="47">
        <v>-0.11872730213340787</v>
      </c>
      <c r="C12" s="11">
        <v>9.6</v>
      </c>
      <c r="D12" s="11">
        <v>10</v>
      </c>
      <c r="E12" s="11">
        <v>-0.4</v>
      </c>
      <c r="G12" s="47">
        <v>13.5</v>
      </c>
      <c r="H12" s="47">
        <v>14.5</v>
      </c>
      <c r="I12" s="11">
        <v>-0.7</v>
      </c>
      <c r="M12" s="11"/>
      <c r="N12" s="11"/>
    </row>
    <row r="13" spans="1:14" ht="12.75" customHeight="1">
      <c r="A13" s="17" t="s">
        <v>2</v>
      </c>
      <c r="B13" s="47">
        <v>0.22239956163659258</v>
      </c>
      <c r="C13" s="11">
        <v>10</v>
      </c>
      <c r="D13" s="11">
        <v>8.7</v>
      </c>
      <c r="E13" s="11">
        <v>1.3</v>
      </c>
      <c r="G13" s="47">
        <v>28.1</v>
      </c>
      <c r="H13" s="47">
        <v>27.2</v>
      </c>
      <c r="I13" s="11">
        <v>0.9</v>
      </c>
      <c r="M13" s="11"/>
      <c r="N13" s="11"/>
    </row>
    <row r="14" spans="1:14" ht="12.75" customHeight="1">
      <c r="A14" s="17" t="s">
        <v>3</v>
      </c>
      <c r="B14" s="47">
        <v>-0.3028744169378541</v>
      </c>
      <c r="C14" s="11">
        <v>8.6</v>
      </c>
      <c r="D14" s="11">
        <v>10.8</v>
      </c>
      <c r="E14" s="11">
        <v>-2.2</v>
      </c>
      <c r="G14" s="47">
        <v>13.6</v>
      </c>
      <c r="H14" s="47">
        <v>14.5</v>
      </c>
      <c r="I14" s="11">
        <v>-0.9</v>
      </c>
      <c r="M14" s="11"/>
      <c r="N14" s="11"/>
    </row>
    <row r="15" spans="1:14" ht="12.75" customHeight="1">
      <c r="A15" s="17" t="s">
        <v>4</v>
      </c>
      <c r="B15" s="47">
        <v>-0.011165323259049842</v>
      </c>
      <c r="C15" s="11">
        <v>8.6</v>
      </c>
      <c r="D15" s="11">
        <v>10.6</v>
      </c>
      <c r="E15" s="11">
        <v>-2</v>
      </c>
      <c r="G15" s="47">
        <v>20</v>
      </c>
      <c r="H15" s="47">
        <v>18</v>
      </c>
      <c r="I15" s="11">
        <v>1.9</v>
      </c>
      <c r="M15" s="11"/>
      <c r="N15" s="11"/>
    </row>
    <row r="16" spans="1:14" ht="12.75" customHeight="1">
      <c r="A16" s="17" t="s">
        <v>5</v>
      </c>
      <c r="B16" s="47">
        <v>0.27951342354587894</v>
      </c>
      <c r="C16" s="11">
        <v>10.2</v>
      </c>
      <c r="D16" s="11">
        <v>9.2</v>
      </c>
      <c r="E16" s="11">
        <v>1</v>
      </c>
      <c r="G16" s="47">
        <v>23.6</v>
      </c>
      <c r="H16" s="47">
        <v>21.9</v>
      </c>
      <c r="I16" s="11">
        <v>1.8</v>
      </c>
      <c r="M16" s="11"/>
      <c r="N16" s="11"/>
    </row>
    <row r="17" spans="1:14" ht="12.75" customHeight="1">
      <c r="A17" s="17" t="s">
        <v>6</v>
      </c>
      <c r="B17" s="47">
        <v>0.7706105095329718</v>
      </c>
      <c r="C17" s="11">
        <v>9.7</v>
      </c>
      <c r="D17" s="11">
        <v>9.1</v>
      </c>
      <c r="E17" s="11">
        <v>0.6</v>
      </c>
      <c r="G17" s="47">
        <v>21</v>
      </c>
      <c r="H17" s="47">
        <v>13.9</v>
      </c>
      <c r="I17" s="11">
        <v>7.1</v>
      </c>
      <c r="M17" s="11"/>
      <c r="N17" s="11"/>
    </row>
    <row r="18" spans="1:14" ht="12.75" customHeight="1">
      <c r="A18" s="17" t="s">
        <v>7</v>
      </c>
      <c r="B18" s="47">
        <v>0.22684675571950663</v>
      </c>
      <c r="C18" s="11">
        <v>9.4</v>
      </c>
      <c r="D18" s="11">
        <v>9.2</v>
      </c>
      <c r="E18" s="11">
        <v>0.2</v>
      </c>
      <c r="G18" s="47">
        <v>19.8</v>
      </c>
      <c r="H18" s="47">
        <v>17.8</v>
      </c>
      <c r="I18" s="11">
        <v>2.1</v>
      </c>
      <c r="M18" s="11"/>
      <c r="N18" s="11"/>
    </row>
    <row r="19" spans="1:14" ht="12.75" customHeight="1">
      <c r="A19" s="17" t="s">
        <v>8</v>
      </c>
      <c r="B19" s="47">
        <v>0.07816027670114067</v>
      </c>
      <c r="C19" s="11">
        <v>8.5</v>
      </c>
      <c r="D19" s="11">
        <v>10</v>
      </c>
      <c r="E19" s="11">
        <v>-1.4600614738598572</v>
      </c>
      <c r="G19" s="47">
        <v>19.4</v>
      </c>
      <c r="H19" s="47">
        <v>17.2</v>
      </c>
      <c r="I19" s="11">
        <v>2.2</v>
      </c>
      <c r="M19" s="11"/>
      <c r="N19" s="11"/>
    </row>
    <row r="20" spans="1:9" s="3" customFormat="1" ht="19.5" customHeight="1">
      <c r="A20" s="67" t="s">
        <v>45</v>
      </c>
      <c r="B20" s="67"/>
      <c r="C20" s="67"/>
      <c r="D20" s="67"/>
      <c r="E20" s="67"/>
      <c r="F20" s="67"/>
      <c r="G20" s="67"/>
      <c r="H20" s="67"/>
      <c r="I20" s="73"/>
    </row>
    <row r="21" spans="1:16" ht="12.75" customHeight="1">
      <c r="A21" s="17" t="s">
        <v>46</v>
      </c>
      <c r="B21" s="11">
        <v>0.2</v>
      </c>
      <c r="C21" s="11">
        <v>9.3</v>
      </c>
      <c r="D21" s="11">
        <v>9.1</v>
      </c>
      <c r="E21" s="11">
        <v>0.1973523938423946</v>
      </c>
      <c r="G21" s="47">
        <v>21.7</v>
      </c>
      <c r="H21" s="47">
        <v>20.4</v>
      </c>
      <c r="I21" s="11">
        <v>1.3</v>
      </c>
      <c r="J21" s="11"/>
      <c r="K21" s="11"/>
      <c r="L21" s="11"/>
      <c r="M21" s="11"/>
      <c r="N21" s="11"/>
      <c r="O21" s="11"/>
      <c r="P21" s="11"/>
    </row>
    <row r="22" spans="1:16" ht="12.75" customHeight="1">
      <c r="A22" s="17" t="s">
        <v>47</v>
      </c>
      <c r="B22" s="11">
        <v>0.6</v>
      </c>
      <c r="C22" s="11">
        <v>9.3</v>
      </c>
      <c r="D22" s="11">
        <v>10.109607974616829</v>
      </c>
      <c r="E22" s="11">
        <v>-0.8</v>
      </c>
      <c r="G22" s="47">
        <v>35.9</v>
      </c>
      <c r="H22" s="47">
        <v>28.7</v>
      </c>
      <c r="I22" s="11">
        <v>7.3</v>
      </c>
      <c r="J22" s="11"/>
      <c r="K22" s="11"/>
      <c r="L22" s="11"/>
      <c r="M22" s="11"/>
      <c r="N22" s="11"/>
      <c r="O22" s="11"/>
      <c r="P22" s="11"/>
    </row>
    <row r="23" spans="1:16" s="4" customFormat="1" ht="12.75" customHeight="1">
      <c r="A23" s="17" t="s">
        <v>48</v>
      </c>
      <c r="B23" s="11">
        <v>0.5</v>
      </c>
      <c r="C23" s="11">
        <v>9.3</v>
      </c>
      <c r="D23" s="11">
        <v>9.7</v>
      </c>
      <c r="E23" s="11">
        <v>-0.37795618214074006</v>
      </c>
      <c r="G23" s="47">
        <v>31</v>
      </c>
      <c r="H23" s="47">
        <v>25.8</v>
      </c>
      <c r="I23" s="11">
        <v>5.2</v>
      </c>
      <c r="J23" s="11"/>
      <c r="K23" s="11"/>
      <c r="L23" s="11"/>
      <c r="M23" s="11"/>
      <c r="N23" s="11"/>
      <c r="O23" s="11"/>
      <c r="P23" s="11"/>
    </row>
    <row r="24" spans="1:9" s="4" customFormat="1" ht="26.25" customHeight="1">
      <c r="A24" s="31" t="s">
        <v>49</v>
      </c>
      <c r="B24" s="32">
        <f>+B9/B23*100</f>
        <v>40</v>
      </c>
      <c r="C24" s="32">
        <f aca="true" t="shared" si="0" ref="C24:H24">+C9/C23*100</f>
        <v>102.15053763440861</v>
      </c>
      <c r="D24" s="32">
        <f t="shared" si="0"/>
        <v>97.93814432989691</v>
      </c>
      <c r="E24" s="32"/>
      <c r="F24" s="32"/>
      <c r="G24" s="32">
        <f t="shared" si="0"/>
        <v>69.6774193548387</v>
      </c>
      <c r="H24" s="32">
        <f t="shared" si="0"/>
        <v>77.90697674418605</v>
      </c>
      <c r="I24" s="32"/>
    </row>
    <row r="25" spans="1:9" ht="12.75">
      <c r="A25" s="6"/>
      <c r="B25" s="6"/>
      <c r="C25" s="5"/>
      <c r="D25" s="5"/>
      <c r="E25" s="5"/>
      <c r="F25" s="5"/>
      <c r="G25" s="5"/>
      <c r="H25" s="5"/>
      <c r="I25" s="5"/>
    </row>
    <row r="26" spans="1:9" ht="13.5" customHeight="1">
      <c r="A26" s="17" t="s">
        <v>50</v>
      </c>
      <c r="B26" s="17"/>
      <c r="C26" s="17"/>
      <c r="D26" s="17"/>
      <c r="E26" s="17"/>
      <c r="F26" s="17"/>
      <c r="G26" s="17"/>
      <c r="H26" s="17"/>
      <c r="I26" s="17"/>
    </row>
    <row r="27" ht="12.75">
      <c r="A27" s="18" t="s">
        <v>58</v>
      </c>
    </row>
  </sheetData>
  <sheetProtection/>
  <mergeCells count="7">
    <mergeCell ref="A4:I4"/>
    <mergeCell ref="A10:I10"/>
    <mergeCell ref="A20:I20"/>
    <mergeCell ref="A2:A3"/>
    <mergeCell ref="B2:B3"/>
    <mergeCell ref="C2:E2"/>
    <mergeCell ref="G2:I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Siciliana</dc:creator>
  <cp:keywords/>
  <dc:description/>
  <cp:lastModifiedBy>andris ozols</cp:lastModifiedBy>
  <cp:lastPrinted>2011-11-15T09:23:47Z</cp:lastPrinted>
  <dcterms:created xsi:type="dcterms:W3CDTF">2000-03-09T09:22:13Z</dcterms:created>
  <dcterms:modified xsi:type="dcterms:W3CDTF">2012-05-14T09:24:30Z</dcterms:modified>
  <cp:category/>
  <cp:version/>
  <cp:contentType/>
  <cp:contentStatus/>
</cp:coreProperties>
</file>