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0" windowWidth="11295" windowHeight="6750" activeTab="0"/>
  </bookViews>
  <sheets>
    <sheet name="tav2.9 OK" sheetId="1" r:id="rId1"/>
    <sheet name="tav2.8 OK" sheetId="2" r:id="rId2"/>
    <sheet name="tav2.7 OK " sheetId="3" r:id="rId3"/>
    <sheet name="tav2.6 OK" sheetId="4" r:id="rId4"/>
    <sheet name="tav2.5 OK " sheetId="5" r:id="rId5"/>
    <sheet name="tav2.4 OK" sheetId="6" r:id="rId6"/>
    <sheet name="tav2.3segue OK " sheetId="7" r:id="rId7"/>
    <sheet name="tav2.3 OK" sheetId="8" r:id="rId8"/>
    <sheet name="tav2.2 OK" sheetId="9" r:id="rId9"/>
    <sheet name="tav2.1 OK" sheetId="10" r:id="rId10"/>
    <sheet name="Foglio1" sheetId="11" r:id="rId11"/>
  </sheets>
  <definedNames>
    <definedName name="_xlnm.Print_Area" localSheetId="0">'tav2.9 OK'!$A:$IV</definedName>
    <definedName name="inizioPagina" localSheetId="5">'tav2.4 OK'!#REF!</definedName>
  </definedNames>
  <calcPr fullCalcOnLoad="1"/>
</workbook>
</file>

<file path=xl/sharedStrings.xml><?xml version="1.0" encoding="utf-8"?>
<sst xmlns="http://schemas.openxmlformats.org/spreadsheetml/2006/main" count="361" uniqueCount="128">
  <si>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</si>
  <si>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</si>
  <si>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</si>
  <si>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</si>
  <si>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</si>
  <si>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</si>
  <si>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</si>
  <si>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</si>
  <si>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</si>
  <si>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25-29</t>
  </si>
  <si>
    <t>30-34</t>
  </si>
  <si>
    <t>Video-camera</t>
  </si>
  <si>
    <t>Personal computer</t>
  </si>
  <si>
    <t>Fax</t>
  </si>
  <si>
    <t>0-14</t>
  </si>
  <si>
    <t>15-19</t>
  </si>
  <si>
    <t>20-24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</si>
  <si>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</si>
  <si>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</si>
  <si>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</si>
  <si>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</si>
  <si>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</si>
  <si>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</si>
  <si>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</si>
  <si>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</si>
  <si>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2007</t>
  </si>
  <si>
    <t>2008</t>
  </si>
  <si>
    <t>2009</t>
  </si>
  <si>
    <t>2010</t>
  </si>
  <si>
    <t>2011</t>
  </si>
  <si>
    <t>2011*</t>
  </si>
  <si>
    <t>2012</t>
  </si>
  <si>
    <t xml:space="preserve">Tab. 2.1  Resident population and registered migratory movement </t>
  </si>
  <si>
    <t>Tab. 2.2  Indicators of demographic movement (per 1,000 inhabitants)</t>
  </si>
  <si>
    <t xml:space="preserve">Tab. 2.3  Resident population, by gender and age (Jan 1) </t>
  </si>
  <si>
    <r>
      <t xml:space="preserve">Tab. 2.3  </t>
    </r>
    <r>
      <rPr>
        <b/>
        <i/>
        <sz val="10"/>
        <color indexed="12"/>
        <rFont val="Arial"/>
        <family val="2"/>
      </rPr>
      <t>cont.</t>
    </r>
    <r>
      <rPr>
        <b/>
        <sz val="10"/>
        <color indexed="12"/>
        <rFont val="Arial"/>
        <family val="2"/>
      </rPr>
      <t xml:space="preserve">  Resident population, by gender and age (Jan 1) </t>
    </r>
  </si>
  <si>
    <t>Tab. 2.4  Indicators of population make-up</t>
  </si>
  <si>
    <t xml:space="preserve">Tab. 2.5  Resident population by civil status (Jan 1) (in 1,000s)  </t>
  </si>
  <si>
    <t>Tab. 2.6  Weddings</t>
  </si>
  <si>
    <t xml:space="preserve">Tab. 2.7  Resident foreign citizens </t>
  </si>
  <si>
    <t xml:space="preserve">Tab. 2.8  Families and aspects of daily life  (per 100 families)   </t>
  </si>
  <si>
    <t xml:space="preserve">Tab. 2.9  Durable goods possessed   (per 100 famlies) </t>
  </si>
  <si>
    <t xml:space="preserve">Population on Dec 31 </t>
  </si>
  <si>
    <t xml:space="preserve">Natural movement </t>
  </si>
  <si>
    <t xml:space="preserve">Migratory movement </t>
  </si>
  <si>
    <t>Live births</t>
  </si>
  <si>
    <t>Deaths</t>
  </si>
  <si>
    <t>Natural balance</t>
  </si>
  <si>
    <t>Registered</t>
  </si>
  <si>
    <t>Deleted</t>
  </si>
  <si>
    <t>Migratory balance</t>
  </si>
  <si>
    <t>Sicily</t>
  </si>
  <si>
    <t>Provinces - 2012</t>
  </si>
  <si>
    <t>South/islands</t>
  </si>
  <si>
    <t>North/centre</t>
  </si>
  <si>
    <t>Italy</t>
  </si>
  <si>
    <t>Italy = 100</t>
  </si>
  <si>
    <t>Divisions - 2012</t>
  </si>
  <si>
    <t>Divisions  - 2012</t>
  </si>
  <si>
    <t xml:space="preserve">% variation in population  </t>
  </si>
  <si>
    <t>Natural movement rate</t>
  </si>
  <si>
    <t>Migratory movement rates (a)</t>
  </si>
  <si>
    <t>Births</t>
  </si>
  <si>
    <t>Natural surplus</t>
  </si>
  <si>
    <t>Migratory surplus</t>
  </si>
  <si>
    <t>Source: ISTAT data-processing</t>
  </si>
  <si>
    <t xml:space="preserve">a) Including those registered and deleted following post-census registry-office amendments </t>
  </si>
  <si>
    <t>*  post-Census data</t>
  </si>
  <si>
    <t>Males</t>
  </si>
  <si>
    <t>Females</t>
  </si>
  <si>
    <t>Total</t>
  </si>
  <si>
    <t>Divisions - 2011</t>
  </si>
  <si>
    <t>75 and over</t>
  </si>
  <si>
    <t xml:space="preserve"> As % of total</t>
  </si>
  <si>
    <t>Dependence rate (%)</t>
  </si>
  <si>
    <t>0-5 years</t>
  </si>
  <si>
    <t xml:space="preserve"> 75 years and over</t>
  </si>
  <si>
    <t>Young
(0-14 years)</t>
  </si>
  <si>
    <t>Elderly
(&gt;64 years)</t>
  </si>
  <si>
    <t>Provinces - 2011</t>
  </si>
  <si>
    <t>Single</t>
  </si>
  <si>
    <t>Married</t>
  </si>
  <si>
    <t>Divorced</t>
  </si>
  <si>
    <t>Widower</t>
  </si>
  <si>
    <t>Widow</t>
  </si>
  <si>
    <t>Weddings</t>
  </si>
  <si>
    <t>Weddings per 1,000 inhabitants</t>
  </si>
  <si>
    <t>Religious rite</t>
  </si>
  <si>
    <t>Civil marriages</t>
  </si>
  <si>
    <t>Registered at General Registry Office</t>
  </si>
  <si>
    <t>% Females</t>
  </si>
  <si>
    <t>Birth-rate</t>
  </si>
  <si>
    <t xml:space="preserve">Opinions on economic situation compared to previous year   </t>
  </si>
  <si>
    <t>Improved</t>
  </si>
  <si>
    <t>Same</t>
  </si>
  <si>
    <t>Worse</t>
  </si>
  <si>
    <t>Housing problems</t>
  </si>
  <si>
    <t>Too many expenses</t>
  </si>
  <si>
    <t>Too small</t>
  </si>
  <si>
    <t>Distance from relatives</t>
  </si>
  <si>
    <t>Poor condition</t>
  </si>
  <si>
    <t xml:space="preserve">Irregular  water-supply </t>
  </si>
  <si>
    <t xml:space="preserve">Problems related to one's area of residence  </t>
  </si>
  <si>
    <t xml:space="preserve">Rubbish in the streets </t>
  </si>
  <si>
    <t>Parking difficulties</t>
  </si>
  <si>
    <t xml:space="preserve">Public transport difficulties </t>
  </si>
  <si>
    <t xml:space="preserve">Traffic </t>
  </si>
  <si>
    <t xml:space="preserve">Air pollution </t>
  </si>
  <si>
    <t xml:space="preserve">Noise </t>
  </si>
  <si>
    <t>Risk of crime</t>
  </si>
  <si>
    <t>Poor street lighting</t>
  </si>
  <si>
    <t>Poor road surfaces</t>
  </si>
  <si>
    <t xml:space="preserve">Opinions on economic situation compared to previous year </t>
  </si>
  <si>
    <t>Dish-washer</t>
  </si>
  <si>
    <t>Washing-machine</t>
  </si>
  <si>
    <t>Hi-fi system</t>
  </si>
  <si>
    <t>Air-conditioning</t>
  </si>
  <si>
    <t>Bicycles</t>
  </si>
  <si>
    <t>Motor-cycles</t>
  </si>
  <si>
    <t>More than one car</t>
  </si>
  <si>
    <t>Video-game console</t>
  </si>
  <si>
    <t>Access to Internet</t>
  </si>
  <si>
    <t>Answerphone</t>
  </si>
  <si>
    <t>More than one colour TV</t>
  </si>
  <si>
    <t>Satellite dish</t>
  </si>
  <si>
    <t xml:space="preserve">Digital TV decoder </t>
  </si>
  <si>
    <t>Old-age index</t>
  </si>
  <si>
    <t xml:space="preserve">Civil weddings as % of total  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</si>
</sst>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 ;\-#,##0\ "/>
    <numFmt numFmtId="171" formatCode="0.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"/>
    <numFmt numFmtId="178" formatCode="_-* #,##0.0_-;\-* #,##0.0_-;_-* &quot;-&quot;_-;_-@_-"/>
    <numFmt numFmtId="179" formatCode="#,##0.0_ ;\-#,##0.0\ "/>
    <numFmt numFmtId="180" formatCode="#,##0.00_ ;\-#,##0.00\ "/>
    <numFmt numFmtId="181" formatCode="#,##0.000_ ;\-#,##0.000\ 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  <numFmt numFmtId="185" formatCode="[$€-2]\ #.##000_);[Red]\([$€-2]\ #.##000\)"/>
    <numFmt numFmtId="186" formatCode="#,##0.0"/>
    <numFmt numFmtId="187" formatCode="_-* #,##0.0_-;\-* #,##0.0_-;_-* &quot;-&quot;??_-;_-@_-"/>
    <numFmt numFmtId="188" formatCode="_-* #,##0.0_-;\-* #,##0.0_-;_-* &quot;-&quot;?_-;_-@_-"/>
    <numFmt numFmtId="189" formatCode="&quot;Attivo&quot;;&quot;Attivo&quot;;&quot;Inattivo&quot;"/>
  </numFmts>
  <fonts count="49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b/>
      <i/>
      <sz val="10"/>
      <color indexed="12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9"/>
      <color indexed="8"/>
      <name val="Arial"/>
      <family val="0"/>
    </font>
    <font>
      <i/>
      <sz val="9"/>
      <color indexed="8"/>
      <name val="Arial"/>
      <family val="0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6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170" fontId="0" fillId="0" borderId="10" xfId="45" applyNumberFormat="1" applyFont="1" applyBorder="1" applyAlignment="1">
      <alignment horizontal="right"/>
    </xf>
    <xf numFmtId="49" fontId="0" fillId="0" borderId="10" xfId="0" applyNumberFormat="1" applyFont="1" applyBorder="1" applyAlignment="1">
      <alignment/>
    </xf>
    <xf numFmtId="170" fontId="0" fillId="0" borderId="0" xfId="45" applyNumberFormat="1" applyFont="1" applyBorder="1" applyAlignment="1">
      <alignment/>
    </xf>
    <xf numFmtId="179" fontId="0" fillId="0" borderId="0" xfId="45" applyNumberFormat="1" applyFont="1" applyBorder="1" applyAlignment="1">
      <alignment/>
    </xf>
    <xf numFmtId="170" fontId="0" fillId="0" borderId="0" xfId="45" applyNumberFormat="1" applyFont="1" applyBorder="1" applyAlignment="1">
      <alignment horizontal="right"/>
    </xf>
    <xf numFmtId="170" fontId="0" fillId="0" borderId="0" xfId="0" applyNumberFormat="1" applyFont="1" applyBorder="1" applyAlignment="1">
      <alignment horizontal="right"/>
    </xf>
    <xf numFmtId="171" fontId="0" fillId="0" borderId="0" xfId="0" applyNumberFormat="1" applyFont="1" applyBorder="1" applyAlignment="1">
      <alignment horizontal="center"/>
    </xf>
    <xf numFmtId="179" fontId="0" fillId="0" borderId="0" xfId="45" applyNumberFormat="1" applyFont="1" applyBorder="1" applyAlignment="1">
      <alignment horizontal="right"/>
    </xf>
    <xf numFmtId="179" fontId="0" fillId="0" borderId="0" xfId="45" applyNumberFormat="1" applyFont="1" applyBorder="1" applyAlignment="1">
      <alignment/>
    </xf>
    <xf numFmtId="179" fontId="5" fillId="0" borderId="0" xfId="45" applyNumberFormat="1" applyFont="1" applyBorder="1" applyAlignment="1">
      <alignment horizontal="right"/>
    </xf>
    <xf numFmtId="0" fontId="2" fillId="0" borderId="0" xfId="0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Border="1" applyAlignment="1">
      <alignment horizontal="left" inden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 wrapText="1"/>
    </xf>
    <xf numFmtId="171" fontId="5" fillId="0" borderId="0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171" fontId="5" fillId="0" borderId="0" xfId="0" applyNumberFormat="1" applyFont="1" applyBorder="1" applyAlignment="1">
      <alignment horizontal="center"/>
    </xf>
    <xf numFmtId="49" fontId="0" fillId="0" borderId="11" xfId="0" applyNumberFormat="1" applyFont="1" applyBorder="1" applyAlignment="1" quotePrefix="1">
      <alignment horizontal="right" vertical="center" wrapText="1" indent="1"/>
    </xf>
    <xf numFmtId="49" fontId="0" fillId="0" borderId="11" xfId="0" applyNumberFormat="1" applyFont="1" applyBorder="1" applyAlignment="1">
      <alignment horizontal="right" vertical="center" wrapText="1" indent="1"/>
    </xf>
    <xf numFmtId="171" fontId="0" fillId="0" borderId="0" xfId="0" applyNumberFormat="1" applyFont="1" applyBorder="1" applyAlignment="1">
      <alignment horizontal="right" indent="2"/>
    </xf>
    <xf numFmtId="171" fontId="5" fillId="0" borderId="0" xfId="0" applyNumberFormat="1" applyFont="1" applyBorder="1" applyAlignment="1">
      <alignment horizontal="right" indent="2"/>
    </xf>
    <xf numFmtId="179" fontId="0" fillId="0" borderId="0" xfId="45" applyNumberFormat="1" applyFont="1" applyBorder="1" applyAlignment="1">
      <alignment horizontal="right" indent="1"/>
    </xf>
    <xf numFmtId="171" fontId="0" fillId="0" borderId="0" xfId="0" applyNumberFormat="1" applyFont="1" applyAlignment="1">
      <alignment/>
    </xf>
    <xf numFmtId="171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79" fontId="0" fillId="0" borderId="0" xfId="45" applyNumberFormat="1" applyFont="1" applyFill="1" applyBorder="1" applyAlignment="1">
      <alignment horizontal="right" indent="1"/>
    </xf>
    <xf numFmtId="170" fontId="0" fillId="0" borderId="0" xfId="45" applyNumberFormat="1" applyFont="1" applyFill="1" applyBorder="1" applyAlignment="1">
      <alignment/>
    </xf>
    <xf numFmtId="170" fontId="0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 horizontal="center"/>
    </xf>
    <xf numFmtId="171" fontId="0" fillId="0" borderId="0" xfId="0" applyNumberFormat="1" applyFont="1" applyAlignment="1">
      <alignment horizontal="center"/>
    </xf>
    <xf numFmtId="170" fontId="0" fillId="0" borderId="0" xfId="45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170" fontId="0" fillId="0" borderId="0" xfId="0" applyNumberFormat="1" applyFont="1" applyFill="1" applyBorder="1" applyAlignment="1">
      <alignment horizontal="right"/>
    </xf>
    <xf numFmtId="179" fontId="0" fillId="0" borderId="0" xfId="45" applyNumberFormat="1" applyFont="1" applyFill="1" applyBorder="1" applyAlignment="1">
      <alignment/>
    </xf>
    <xf numFmtId="49" fontId="0" fillId="0" borderId="0" xfId="0" applyNumberFormat="1" applyFont="1" applyBorder="1" applyAlignment="1">
      <alignment horizontal="right" indent="1"/>
    </xf>
    <xf numFmtId="0" fontId="0" fillId="0" borderId="0" xfId="0" applyFont="1" applyBorder="1" applyAlignment="1">
      <alignment/>
    </xf>
    <xf numFmtId="179" fontId="0" fillId="0" borderId="0" xfId="0" applyNumberFormat="1" applyFont="1" applyAlignment="1">
      <alignment/>
    </xf>
    <xf numFmtId="179" fontId="1" fillId="0" borderId="0" xfId="0" applyNumberFormat="1" applyFont="1" applyAlignment="1">
      <alignment/>
    </xf>
    <xf numFmtId="170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187" fontId="1" fillId="0" borderId="0" xfId="0" applyNumberFormat="1" applyFont="1" applyBorder="1" applyAlignment="1">
      <alignment/>
    </xf>
    <xf numFmtId="188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70" fontId="48" fillId="0" borderId="0" xfId="45" applyNumberFormat="1" applyFont="1" applyBorder="1" applyAlignment="1">
      <alignment horizontal="right"/>
    </xf>
    <xf numFmtId="0" fontId="48" fillId="0" borderId="0" xfId="0" applyFont="1" applyAlignment="1">
      <alignment/>
    </xf>
    <xf numFmtId="179" fontId="48" fillId="0" borderId="0" xfId="0" applyNumberFormat="1" applyFont="1" applyAlignment="1">
      <alignment/>
    </xf>
    <xf numFmtId="170" fontId="48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Valuta (0)_tav2.5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657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1657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1657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1657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1657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1657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1657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9" name="Testo 10"/>
        <xdr:cNvSpPr txBox="1">
          <a:spLocks noChangeArrowheads="1"/>
        </xdr:cNvSpPr>
      </xdr:nvSpPr>
      <xdr:spPr>
        <a:xfrm>
          <a:off x="0" y="8191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0" name="Testo 10"/>
        <xdr:cNvSpPr txBox="1">
          <a:spLocks noChangeArrowheads="1"/>
        </xdr:cNvSpPr>
      </xdr:nvSpPr>
      <xdr:spPr>
        <a:xfrm>
          <a:off x="0" y="8191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1" name="Testo 10"/>
        <xdr:cNvSpPr txBox="1">
          <a:spLocks noChangeArrowheads="1"/>
        </xdr:cNvSpPr>
      </xdr:nvSpPr>
      <xdr:spPr>
        <a:xfrm>
          <a:off x="0" y="8191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609600</xdr:colOff>
      <xdr:row>20</xdr:row>
      <xdr:rowOff>0</xdr:rowOff>
    </xdr:to>
    <xdr:sp>
      <xdr:nvSpPr>
        <xdr:cNvPr id="12" name="Testo 10"/>
        <xdr:cNvSpPr txBox="1">
          <a:spLocks noChangeArrowheads="1"/>
        </xdr:cNvSpPr>
      </xdr:nvSpPr>
      <xdr:spPr>
        <a:xfrm>
          <a:off x="0" y="42100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609600</xdr:colOff>
      <xdr:row>20</xdr:row>
      <xdr:rowOff>0</xdr:rowOff>
    </xdr:to>
    <xdr:sp>
      <xdr:nvSpPr>
        <xdr:cNvPr id="13" name="Testo 10"/>
        <xdr:cNvSpPr txBox="1">
          <a:spLocks noChangeArrowheads="1"/>
        </xdr:cNvSpPr>
      </xdr:nvSpPr>
      <xdr:spPr>
        <a:xfrm>
          <a:off x="0" y="42100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609600</xdr:colOff>
      <xdr:row>20</xdr:row>
      <xdr:rowOff>0</xdr:rowOff>
    </xdr:to>
    <xdr:sp>
      <xdr:nvSpPr>
        <xdr:cNvPr id="14" name="Testo 10"/>
        <xdr:cNvSpPr txBox="1">
          <a:spLocks noChangeArrowheads="1"/>
        </xdr:cNvSpPr>
      </xdr:nvSpPr>
      <xdr:spPr>
        <a:xfrm>
          <a:off x="0" y="42100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724025" y="0"/>
          <a:ext cx="414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0</xdr:row>
      <xdr:rowOff>0</xdr:rowOff>
    </xdr:from>
    <xdr:to>
      <xdr:col>8</xdr:col>
      <xdr:colOff>57150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4772025" y="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5867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0</xdr:row>
      <xdr:rowOff>0</xdr:rowOff>
    </xdr:from>
    <xdr:to>
      <xdr:col>8</xdr:col>
      <xdr:colOff>57150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4772025" y="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5867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0</xdr:row>
      <xdr:rowOff>0</xdr:rowOff>
    </xdr:from>
    <xdr:to>
      <xdr:col>8</xdr:col>
      <xdr:colOff>57150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4772025" y="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5867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57150</xdr:colOff>
      <xdr:row>4</xdr:row>
      <xdr:rowOff>0</xdr:rowOff>
    </xdr:to>
    <xdr:sp fLocksText="0">
      <xdr:nvSpPr>
        <xdr:cNvPr id="9" name="Testo 3"/>
        <xdr:cNvSpPr txBox="1">
          <a:spLocks noChangeArrowheads="1"/>
        </xdr:cNvSpPr>
      </xdr:nvSpPr>
      <xdr:spPr>
        <a:xfrm>
          <a:off x="4772025" y="118110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fLocksText="0">
      <xdr:nvSpPr>
        <xdr:cNvPr id="10" name="Testo 4"/>
        <xdr:cNvSpPr txBox="1">
          <a:spLocks noChangeArrowheads="1"/>
        </xdr:cNvSpPr>
      </xdr:nvSpPr>
      <xdr:spPr>
        <a:xfrm>
          <a:off x="5867400" y="1181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</xdr:row>
      <xdr:rowOff>0</xdr:rowOff>
    </xdr:from>
    <xdr:to>
      <xdr:col>8</xdr:col>
      <xdr:colOff>57150</xdr:colOff>
      <xdr:row>2</xdr:row>
      <xdr:rowOff>0</xdr:rowOff>
    </xdr:to>
    <xdr:sp fLocksText="0">
      <xdr:nvSpPr>
        <xdr:cNvPr id="11" name="Testo 5"/>
        <xdr:cNvSpPr txBox="1">
          <a:spLocks noChangeArrowheads="1"/>
        </xdr:cNvSpPr>
      </xdr:nvSpPr>
      <xdr:spPr>
        <a:xfrm>
          <a:off x="4772025" y="561975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 fLocksText="0">
      <xdr:nvSpPr>
        <xdr:cNvPr id="12" name="Testo 6"/>
        <xdr:cNvSpPr txBox="1">
          <a:spLocks noChangeArrowheads="1"/>
        </xdr:cNvSpPr>
      </xdr:nvSpPr>
      <xdr:spPr>
        <a:xfrm>
          <a:off x="5867400" y="561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57150</xdr:colOff>
      <xdr:row>4</xdr:row>
      <xdr:rowOff>0</xdr:rowOff>
    </xdr:to>
    <xdr:sp fLocksText="0">
      <xdr:nvSpPr>
        <xdr:cNvPr id="13" name="Testo 8"/>
        <xdr:cNvSpPr txBox="1">
          <a:spLocks noChangeArrowheads="1"/>
        </xdr:cNvSpPr>
      </xdr:nvSpPr>
      <xdr:spPr>
        <a:xfrm>
          <a:off x="4772025" y="118110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fLocksText="0">
      <xdr:nvSpPr>
        <xdr:cNvPr id="14" name="Testo 9"/>
        <xdr:cNvSpPr txBox="1">
          <a:spLocks noChangeArrowheads="1"/>
        </xdr:cNvSpPr>
      </xdr:nvSpPr>
      <xdr:spPr>
        <a:xfrm>
          <a:off x="5867400" y="1181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5" name="Testo 10"/>
        <xdr:cNvSpPr txBox="1">
          <a:spLocks noChangeArrowheads="1"/>
        </xdr:cNvSpPr>
      </xdr:nvSpPr>
      <xdr:spPr>
        <a:xfrm>
          <a:off x="0" y="11811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276225</xdr:colOff>
      <xdr:row>3</xdr:row>
      <xdr:rowOff>0</xdr:rowOff>
    </xdr:from>
    <xdr:to>
      <xdr:col>8</xdr:col>
      <xdr:colOff>57150</xdr:colOff>
      <xdr:row>3</xdr:row>
      <xdr:rowOff>0</xdr:rowOff>
    </xdr:to>
    <xdr:sp fLocksText="0">
      <xdr:nvSpPr>
        <xdr:cNvPr id="16" name="Testo 5"/>
        <xdr:cNvSpPr txBox="1">
          <a:spLocks noChangeArrowheads="1"/>
        </xdr:cNvSpPr>
      </xdr:nvSpPr>
      <xdr:spPr>
        <a:xfrm>
          <a:off x="4772025" y="93345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fLocksText="0">
      <xdr:nvSpPr>
        <xdr:cNvPr id="17" name="Testo 6"/>
        <xdr:cNvSpPr txBox="1">
          <a:spLocks noChangeArrowheads="1"/>
        </xdr:cNvSpPr>
      </xdr:nvSpPr>
      <xdr:spPr>
        <a:xfrm>
          <a:off x="5867400" y="933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0</xdr:rowOff>
    </xdr:to>
    <xdr:sp fLocksText="0">
      <xdr:nvSpPr>
        <xdr:cNvPr id="18" name="Testo 5"/>
        <xdr:cNvSpPr txBox="1">
          <a:spLocks noChangeArrowheads="1"/>
        </xdr:cNvSpPr>
      </xdr:nvSpPr>
      <xdr:spPr>
        <a:xfrm>
          <a:off x="5867400" y="1990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</xdr:row>
      <xdr:rowOff>0</xdr:rowOff>
    </xdr:from>
    <xdr:to>
      <xdr:col>8</xdr:col>
      <xdr:colOff>57150</xdr:colOff>
      <xdr:row>2</xdr:row>
      <xdr:rowOff>0</xdr:rowOff>
    </xdr:to>
    <xdr:sp fLocksText="0">
      <xdr:nvSpPr>
        <xdr:cNvPr id="19" name="Testo 5"/>
        <xdr:cNvSpPr txBox="1">
          <a:spLocks noChangeArrowheads="1"/>
        </xdr:cNvSpPr>
      </xdr:nvSpPr>
      <xdr:spPr>
        <a:xfrm>
          <a:off x="4772025" y="561975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714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1714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1714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1714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1714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1714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1714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9" name="Testo 10"/>
        <xdr:cNvSpPr txBox="1">
          <a:spLocks noChangeArrowheads="1"/>
        </xdr:cNvSpPr>
      </xdr:nvSpPr>
      <xdr:spPr>
        <a:xfrm>
          <a:off x="0" y="10477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0" name="Testo 10"/>
        <xdr:cNvSpPr txBox="1">
          <a:spLocks noChangeArrowheads="1"/>
        </xdr:cNvSpPr>
      </xdr:nvSpPr>
      <xdr:spPr>
        <a:xfrm>
          <a:off x="0" y="10477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1" name="Testo 10"/>
        <xdr:cNvSpPr txBox="1">
          <a:spLocks noChangeArrowheads="1"/>
        </xdr:cNvSpPr>
      </xdr:nvSpPr>
      <xdr:spPr>
        <a:xfrm>
          <a:off x="0" y="10477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609600</xdr:colOff>
      <xdr:row>25</xdr:row>
      <xdr:rowOff>0</xdr:rowOff>
    </xdr:to>
    <xdr:sp>
      <xdr:nvSpPr>
        <xdr:cNvPr id="12" name="Testo 10"/>
        <xdr:cNvSpPr txBox="1">
          <a:spLocks noChangeArrowheads="1"/>
        </xdr:cNvSpPr>
      </xdr:nvSpPr>
      <xdr:spPr>
        <a:xfrm>
          <a:off x="0" y="46005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609600</xdr:colOff>
      <xdr:row>25</xdr:row>
      <xdr:rowOff>0</xdr:rowOff>
    </xdr:to>
    <xdr:sp>
      <xdr:nvSpPr>
        <xdr:cNvPr id="13" name="Testo 10"/>
        <xdr:cNvSpPr txBox="1">
          <a:spLocks noChangeArrowheads="1"/>
        </xdr:cNvSpPr>
      </xdr:nvSpPr>
      <xdr:spPr>
        <a:xfrm>
          <a:off x="0" y="46005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609600</xdr:colOff>
      <xdr:row>25</xdr:row>
      <xdr:rowOff>0</xdr:rowOff>
    </xdr:to>
    <xdr:sp>
      <xdr:nvSpPr>
        <xdr:cNvPr id="14" name="Testo 10"/>
        <xdr:cNvSpPr txBox="1">
          <a:spLocks noChangeArrowheads="1"/>
        </xdr:cNvSpPr>
      </xdr:nvSpPr>
      <xdr:spPr>
        <a:xfrm>
          <a:off x="0" y="46005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609600</xdr:colOff>
      <xdr:row>25</xdr:row>
      <xdr:rowOff>0</xdr:rowOff>
    </xdr:to>
    <xdr:sp>
      <xdr:nvSpPr>
        <xdr:cNvPr id="15" name="Testo 10"/>
        <xdr:cNvSpPr txBox="1">
          <a:spLocks noChangeArrowheads="1"/>
        </xdr:cNvSpPr>
      </xdr:nvSpPr>
      <xdr:spPr>
        <a:xfrm>
          <a:off x="0" y="46005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609600</xdr:colOff>
      <xdr:row>25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46005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609600</xdr:colOff>
      <xdr:row>25</xdr:row>
      <xdr:rowOff>0</xdr:rowOff>
    </xdr:to>
    <xdr:sp>
      <xdr:nvSpPr>
        <xdr:cNvPr id="17" name="Testo 10"/>
        <xdr:cNvSpPr txBox="1">
          <a:spLocks noChangeArrowheads="1"/>
        </xdr:cNvSpPr>
      </xdr:nvSpPr>
      <xdr:spPr>
        <a:xfrm>
          <a:off x="0" y="46005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866775" y="0"/>
          <a:ext cx="3400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42672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42672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42672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42672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42672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42672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9" name="Testo 4"/>
        <xdr:cNvSpPr txBox="1">
          <a:spLocks noChangeArrowheads="1"/>
        </xdr:cNvSpPr>
      </xdr:nvSpPr>
      <xdr:spPr>
        <a:xfrm>
          <a:off x="4267200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fLocksText="0">
      <xdr:nvSpPr>
        <xdr:cNvPr id="10" name="Testo 6"/>
        <xdr:cNvSpPr txBox="1">
          <a:spLocks noChangeArrowheads="1"/>
        </xdr:cNvSpPr>
      </xdr:nvSpPr>
      <xdr:spPr>
        <a:xfrm>
          <a:off x="4267200" y="628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11" name="Testo 9"/>
        <xdr:cNvSpPr txBox="1">
          <a:spLocks noChangeArrowheads="1"/>
        </xdr:cNvSpPr>
      </xdr:nvSpPr>
      <xdr:spPr>
        <a:xfrm>
          <a:off x="4267200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12" name="Testo 6"/>
        <xdr:cNvSpPr txBox="1">
          <a:spLocks noChangeArrowheads="1"/>
        </xdr:cNvSpPr>
      </xdr:nvSpPr>
      <xdr:spPr>
        <a:xfrm>
          <a:off x="4267200" y="981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885825" y="0"/>
          <a:ext cx="3400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3876675" y="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4286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3876675" y="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4286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3876675" y="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4286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fLocksText="0">
      <xdr:nvSpPr>
        <xdr:cNvPr id="9" name="Testo 4"/>
        <xdr:cNvSpPr txBox="1">
          <a:spLocks noChangeArrowheads="1"/>
        </xdr:cNvSpPr>
      </xdr:nvSpPr>
      <xdr:spPr>
        <a:xfrm>
          <a:off x="4286250" y="1466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</xdr:row>
      <xdr:rowOff>0</xdr:rowOff>
    </xdr:from>
    <xdr:to>
      <xdr:col>6</xdr:col>
      <xdr:colOff>0</xdr:colOff>
      <xdr:row>2</xdr:row>
      <xdr:rowOff>0</xdr:rowOff>
    </xdr:to>
    <xdr:sp fLocksText="0">
      <xdr:nvSpPr>
        <xdr:cNvPr id="10" name="Testo 5"/>
        <xdr:cNvSpPr txBox="1">
          <a:spLocks noChangeArrowheads="1"/>
        </xdr:cNvSpPr>
      </xdr:nvSpPr>
      <xdr:spPr>
        <a:xfrm>
          <a:off x="3876675" y="62865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fLocksText="0">
      <xdr:nvSpPr>
        <xdr:cNvPr id="11" name="Testo 6"/>
        <xdr:cNvSpPr txBox="1">
          <a:spLocks noChangeArrowheads="1"/>
        </xdr:cNvSpPr>
      </xdr:nvSpPr>
      <xdr:spPr>
        <a:xfrm>
          <a:off x="4286250" y="628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fLocksText="0">
      <xdr:nvSpPr>
        <xdr:cNvPr id="12" name="Testo 9"/>
        <xdr:cNvSpPr txBox="1">
          <a:spLocks noChangeArrowheads="1"/>
        </xdr:cNvSpPr>
      </xdr:nvSpPr>
      <xdr:spPr>
        <a:xfrm>
          <a:off x="4286250" y="1466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13" name="Testo 5"/>
        <xdr:cNvSpPr txBox="1">
          <a:spLocks noChangeArrowheads="1"/>
        </xdr:cNvSpPr>
      </xdr:nvSpPr>
      <xdr:spPr>
        <a:xfrm>
          <a:off x="3876675" y="102870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14" name="Testo 6"/>
        <xdr:cNvSpPr txBox="1">
          <a:spLocks noChangeArrowheads="1"/>
        </xdr:cNvSpPr>
      </xdr:nvSpPr>
      <xdr:spPr>
        <a:xfrm>
          <a:off x="4286250" y="1028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</xdr:row>
      <xdr:rowOff>0</xdr:rowOff>
    </xdr:from>
    <xdr:to>
      <xdr:col>6</xdr:col>
      <xdr:colOff>0</xdr:colOff>
      <xdr:row>2</xdr:row>
      <xdr:rowOff>0</xdr:rowOff>
    </xdr:to>
    <xdr:sp fLocksText="0">
      <xdr:nvSpPr>
        <xdr:cNvPr id="15" name="Testo 5"/>
        <xdr:cNvSpPr txBox="1">
          <a:spLocks noChangeArrowheads="1"/>
        </xdr:cNvSpPr>
      </xdr:nvSpPr>
      <xdr:spPr>
        <a:xfrm>
          <a:off x="3876675" y="62865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847725" y="0"/>
          <a:ext cx="5210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8</xdr:col>
      <xdr:colOff>276225</xdr:colOff>
      <xdr:row>0</xdr:row>
      <xdr:rowOff>0</xdr:rowOff>
    </xdr:from>
    <xdr:to>
      <xdr:col>9</xdr:col>
      <xdr:colOff>57150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50387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60579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276225</xdr:colOff>
      <xdr:row>0</xdr:row>
      <xdr:rowOff>0</xdr:rowOff>
    </xdr:from>
    <xdr:to>
      <xdr:col>9</xdr:col>
      <xdr:colOff>57150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50387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60579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276225</xdr:colOff>
      <xdr:row>0</xdr:row>
      <xdr:rowOff>0</xdr:rowOff>
    </xdr:from>
    <xdr:to>
      <xdr:col>9</xdr:col>
      <xdr:colOff>57150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50387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60579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847725" y="1123950"/>
          <a:ext cx="5210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8</xdr:col>
      <xdr:colOff>276225</xdr:colOff>
      <xdr:row>4</xdr:row>
      <xdr:rowOff>0</xdr:rowOff>
    </xdr:from>
    <xdr:to>
      <xdr:col>9</xdr:col>
      <xdr:colOff>57150</xdr:colOff>
      <xdr:row>4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5038725" y="112395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5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6057900" y="1285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276225</xdr:colOff>
      <xdr:row>2</xdr:row>
      <xdr:rowOff>0</xdr:rowOff>
    </xdr:from>
    <xdr:to>
      <xdr:col>9</xdr:col>
      <xdr:colOff>57150</xdr:colOff>
      <xdr:row>2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5038725" y="5334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6057900" y="533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276225</xdr:colOff>
      <xdr:row>4</xdr:row>
      <xdr:rowOff>0</xdr:rowOff>
    </xdr:from>
    <xdr:to>
      <xdr:col>9</xdr:col>
      <xdr:colOff>57150</xdr:colOff>
      <xdr:row>4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5038725" y="112395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5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6057900" y="1285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1239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8</xdr:col>
      <xdr:colOff>276225</xdr:colOff>
      <xdr:row>3</xdr:row>
      <xdr:rowOff>0</xdr:rowOff>
    </xdr:from>
    <xdr:to>
      <xdr:col>9</xdr:col>
      <xdr:colOff>57150</xdr:colOff>
      <xdr:row>3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5038725" y="847725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6057900" y="847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609600</xdr:colOff>
      <xdr:row>5</xdr:row>
      <xdr:rowOff>0</xdr:rowOff>
    </xdr:to>
    <xdr:sp>
      <xdr:nvSpPr>
        <xdr:cNvPr id="19" name="Testo 10"/>
        <xdr:cNvSpPr txBox="1">
          <a:spLocks noChangeArrowheads="1"/>
        </xdr:cNvSpPr>
      </xdr:nvSpPr>
      <xdr:spPr>
        <a:xfrm>
          <a:off x="0" y="12858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8</xdr:col>
      <xdr:colOff>276225</xdr:colOff>
      <xdr:row>2</xdr:row>
      <xdr:rowOff>0</xdr:rowOff>
    </xdr:from>
    <xdr:to>
      <xdr:col>9</xdr:col>
      <xdr:colOff>57150</xdr:colOff>
      <xdr:row>2</xdr:row>
      <xdr:rowOff>0</xdr:rowOff>
    </xdr:to>
    <xdr:sp fLocksText="0">
      <xdr:nvSpPr>
        <xdr:cNvPr id="20" name="Testo 5"/>
        <xdr:cNvSpPr txBox="1">
          <a:spLocks noChangeArrowheads="1"/>
        </xdr:cNvSpPr>
      </xdr:nvSpPr>
      <xdr:spPr>
        <a:xfrm>
          <a:off x="5038725" y="5334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3305175" y="0"/>
          <a:ext cx="2028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5334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5334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5334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5334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5334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5334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fLocksText="0">
      <xdr:nvSpPr>
        <xdr:cNvPr id="9" name="Testo 3"/>
        <xdr:cNvSpPr txBox="1">
          <a:spLocks noChangeArrowheads="1"/>
        </xdr:cNvSpPr>
      </xdr:nvSpPr>
      <xdr:spPr>
        <a:xfrm>
          <a:off x="5334000" y="1571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fLocksText="0">
      <xdr:nvSpPr>
        <xdr:cNvPr id="10" name="Testo 4"/>
        <xdr:cNvSpPr txBox="1">
          <a:spLocks noChangeArrowheads="1"/>
        </xdr:cNvSpPr>
      </xdr:nvSpPr>
      <xdr:spPr>
        <a:xfrm>
          <a:off x="5334000" y="1571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 fLocksText="0">
      <xdr:nvSpPr>
        <xdr:cNvPr id="11" name="Testo 5"/>
        <xdr:cNvSpPr txBox="1">
          <a:spLocks noChangeArrowheads="1"/>
        </xdr:cNvSpPr>
      </xdr:nvSpPr>
      <xdr:spPr>
        <a:xfrm>
          <a:off x="5334000" y="628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 fLocksText="0">
      <xdr:nvSpPr>
        <xdr:cNvPr id="12" name="Testo 6"/>
        <xdr:cNvSpPr txBox="1">
          <a:spLocks noChangeArrowheads="1"/>
        </xdr:cNvSpPr>
      </xdr:nvSpPr>
      <xdr:spPr>
        <a:xfrm>
          <a:off x="5334000" y="628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fLocksText="0">
      <xdr:nvSpPr>
        <xdr:cNvPr id="13" name="Testo 8"/>
        <xdr:cNvSpPr txBox="1">
          <a:spLocks noChangeArrowheads="1"/>
        </xdr:cNvSpPr>
      </xdr:nvSpPr>
      <xdr:spPr>
        <a:xfrm>
          <a:off x="5334000" y="1571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fLocksText="0">
      <xdr:nvSpPr>
        <xdr:cNvPr id="14" name="Testo 9"/>
        <xdr:cNvSpPr txBox="1">
          <a:spLocks noChangeArrowheads="1"/>
        </xdr:cNvSpPr>
      </xdr:nvSpPr>
      <xdr:spPr>
        <a:xfrm>
          <a:off x="5334000" y="1571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5" name="Testo 10"/>
        <xdr:cNvSpPr txBox="1">
          <a:spLocks noChangeArrowheads="1"/>
        </xdr:cNvSpPr>
      </xdr:nvSpPr>
      <xdr:spPr>
        <a:xfrm>
          <a:off x="0" y="14097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fLocksText="0">
      <xdr:nvSpPr>
        <xdr:cNvPr id="16" name="Testo 5"/>
        <xdr:cNvSpPr txBox="1">
          <a:spLocks noChangeArrowheads="1"/>
        </xdr:cNvSpPr>
      </xdr:nvSpPr>
      <xdr:spPr>
        <a:xfrm>
          <a:off x="5334000" y="1133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fLocksText="0">
      <xdr:nvSpPr>
        <xdr:cNvPr id="17" name="Testo 6"/>
        <xdr:cNvSpPr txBox="1">
          <a:spLocks noChangeArrowheads="1"/>
        </xdr:cNvSpPr>
      </xdr:nvSpPr>
      <xdr:spPr>
        <a:xfrm>
          <a:off x="5334000" y="1133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742950" y="0"/>
          <a:ext cx="5048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7</xdr:col>
      <xdr:colOff>57150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3848100" y="0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57912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7</xdr:col>
      <xdr:colOff>57150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3848100" y="0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57912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7</xdr:col>
      <xdr:colOff>57150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3848100" y="0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57912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276225</xdr:colOff>
      <xdr:row>16</xdr:row>
      <xdr:rowOff>0</xdr:rowOff>
    </xdr:from>
    <xdr:to>
      <xdr:col>7</xdr:col>
      <xdr:colOff>57150</xdr:colOff>
      <xdr:row>16</xdr:row>
      <xdr:rowOff>0</xdr:rowOff>
    </xdr:to>
    <xdr:sp fLocksText="0">
      <xdr:nvSpPr>
        <xdr:cNvPr id="9" name="Testo 3"/>
        <xdr:cNvSpPr txBox="1">
          <a:spLocks noChangeArrowheads="1"/>
        </xdr:cNvSpPr>
      </xdr:nvSpPr>
      <xdr:spPr>
        <a:xfrm>
          <a:off x="3848100" y="332422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 fLocksText="0">
      <xdr:nvSpPr>
        <xdr:cNvPr id="10" name="Testo 4"/>
        <xdr:cNvSpPr txBox="1">
          <a:spLocks noChangeArrowheads="1"/>
        </xdr:cNvSpPr>
      </xdr:nvSpPr>
      <xdr:spPr>
        <a:xfrm>
          <a:off x="5791200" y="3486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</xdr:row>
      <xdr:rowOff>0</xdr:rowOff>
    </xdr:from>
    <xdr:to>
      <xdr:col>7</xdr:col>
      <xdr:colOff>57150</xdr:colOff>
      <xdr:row>1</xdr:row>
      <xdr:rowOff>0</xdr:rowOff>
    </xdr:to>
    <xdr:sp fLocksText="0">
      <xdr:nvSpPr>
        <xdr:cNvPr id="11" name="Testo 5"/>
        <xdr:cNvSpPr txBox="1">
          <a:spLocks noChangeArrowheads="1"/>
        </xdr:cNvSpPr>
      </xdr:nvSpPr>
      <xdr:spPr>
        <a:xfrm>
          <a:off x="3848100" y="31432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 fLocksText="0">
      <xdr:nvSpPr>
        <xdr:cNvPr id="12" name="Testo 6"/>
        <xdr:cNvSpPr txBox="1">
          <a:spLocks noChangeArrowheads="1"/>
        </xdr:cNvSpPr>
      </xdr:nvSpPr>
      <xdr:spPr>
        <a:xfrm>
          <a:off x="57912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16</xdr:row>
      <xdr:rowOff>0</xdr:rowOff>
    </xdr:from>
    <xdr:to>
      <xdr:col>7</xdr:col>
      <xdr:colOff>57150</xdr:colOff>
      <xdr:row>16</xdr:row>
      <xdr:rowOff>0</xdr:rowOff>
    </xdr:to>
    <xdr:sp fLocksText="0">
      <xdr:nvSpPr>
        <xdr:cNvPr id="13" name="Testo 8"/>
        <xdr:cNvSpPr txBox="1">
          <a:spLocks noChangeArrowheads="1"/>
        </xdr:cNvSpPr>
      </xdr:nvSpPr>
      <xdr:spPr>
        <a:xfrm>
          <a:off x="3848100" y="332422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 fLocksText="0">
      <xdr:nvSpPr>
        <xdr:cNvPr id="14" name="Testo 9"/>
        <xdr:cNvSpPr txBox="1">
          <a:spLocks noChangeArrowheads="1"/>
        </xdr:cNvSpPr>
      </xdr:nvSpPr>
      <xdr:spPr>
        <a:xfrm>
          <a:off x="5791200" y="3486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609600</xdr:colOff>
      <xdr:row>16</xdr:row>
      <xdr:rowOff>0</xdr:rowOff>
    </xdr:to>
    <xdr:sp>
      <xdr:nvSpPr>
        <xdr:cNvPr id="15" name="Testo 10"/>
        <xdr:cNvSpPr txBox="1">
          <a:spLocks noChangeArrowheads="1"/>
        </xdr:cNvSpPr>
      </xdr:nvSpPr>
      <xdr:spPr>
        <a:xfrm>
          <a:off x="0" y="33242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276225</xdr:colOff>
      <xdr:row>2</xdr:row>
      <xdr:rowOff>0</xdr:rowOff>
    </xdr:from>
    <xdr:to>
      <xdr:col>7</xdr:col>
      <xdr:colOff>57150</xdr:colOff>
      <xdr:row>2</xdr:row>
      <xdr:rowOff>0</xdr:rowOff>
    </xdr:to>
    <xdr:sp fLocksText="0">
      <xdr:nvSpPr>
        <xdr:cNvPr id="16" name="Testo 5"/>
        <xdr:cNvSpPr txBox="1">
          <a:spLocks noChangeArrowheads="1"/>
        </xdr:cNvSpPr>
      </xdr:nvSpPr>
      <xdr:spPr>
        <a:xfrm>
          <a:off x="3848100" y="69532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 fLocksText="0">
      <xdr:nvSpPr>
        <xdr:cNvPr id="17" name="Testo 6"/>
        <xdr:cNvSpPr txBox="1">
          <a:spLocks noChangeArrowheads="1"/>
        </xdr:cNvSpPr>
      </xdr:nvSpPr>
      <xdr:spPr>
        <a:xfrm>
          <a:off x="5791200" y="695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10</xdr:row>
      <xdr:rowOff>0</xdr:rowOff>
    </xdr:from>
    <xdr:to>
      <xdr:col>7</xdr:col>
      <xdr:colOff>57150</xdr:colOff>
      <xdr:row>10</xdr:row>
      <xdr:rowOff>0</xdr:rowOff>
    </xdr:to>
    <xdr:sp fLocksText="0">
      <xdr:nvSpPr>
        <xdr:cNvPr id="18" name="Testo 3"/>
        <xdr:cNvSpPr txBox="1">
          <a:spLocks noChangeArrowheads="1"/>
        </xdr:cNvSpPr>
      </xdr:nvSpPr>
      <xdr:spPr>
        <a:xfrm>
          <a:off x="3848100" y="223837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0</xdr:colOff>
      <xdr:row>11</xdr:row>
      <xdr:rowOff>0</xdr:rowOff>
    </xdr:to>
    <xdr:sp fLocksText="0">
      <xdr:nvSpPr>
        <xdr:cNvPr id="19" name="Testo 4"/>
        <xdr:cNvSpPr txBox="1">
          <a:spLocks noChangeArrowheads="1"/>
        </xdr:cNvSpPr>
      </xdr:nvSpPr>
      <xdr:spPr>
        <a:xfrm>
          <a:off x="5791200" y="2400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10</xdr:row>
      <xdr:rowOff>0</xdr:rowOff>
    </xdr:from>
    <xdr:to>
      <xdr:col>7</xdr:col>
      <xdr:colOff>57150</xdr:colOff>
      <xdr:row>10</xdr:row>
      <xdr:rowOff>0</xdr:rowOff>
    </xdr:to>
    <xdr:sp fLocksText="0">
      <xdr:nvSpPr>
        <xdr:cNvPr id="20" name="Testo 8"/>
        <xdr:cNvSpPr txBox="1">
          <a:spLocks noChangeArrowheads="1"/>
        </xdr:cNvSpPr>
      </xdr:nvSpPr>
      <xdr:spPr>
        <a:xfrm>
          <a:off x="3848100" y="223837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0</xdr:colOff>
      <xdr:row>11</xdr:row>
      <xdr:rowOff>0</xdr:rowOff>
    </xdr:to>
    <xdr:sp fLocksText="0">
      <xdr:nvSpPr>
        <xdr:cNvPr id="21" name="Testo 9"/>
        <xdr:cNvSpPr txBox="1">
          <a:spLocks noChangeArrowheads="1"/>
        </xdr:cNvSpPr>
      </xdr:nvSpPr>
      <xdr:spPr>
        <a:xfrm>
          <a:off x="5791200" y="2400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609600</xdr:colOff>
      <xdr:row>10</xdr:row>
      <xdr:rowOff>0</xdr:rowOff>
    </xdr:to>
    <xdr:sp>
      <xdr:nvSpPr>
        <xdr:cNvPr id="22" name="Testo 10"/>
        <xdr:cNvSpPr txBox="1">
          <a:spLocks noChangeArrowheads="1"/>
        </xdr:cNvSpPr>
      </xdr:nvSpPr>
      <xdr:spPr>
        <a:xfrm>
          <a:off x="0" y="22383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276225</xdr:colOff>
      <xdr:row>16</xdr:row>
      <xdr:rowOff>0</xdr:rowOff>
    </xdr:from>
    <xdr:to>
      <xdr:col>7</xdr:col>
      <xdr:colOff>57150</xdr:colOff>
      <xdr:row>16</xdr:row>
      <xdr:rowOff>0</xdr:rowOff>
    </xdr:to>
    <xdr:sp fLocksText="0">
      <xdr:nvSpPr>
        <xdr:cNvPr id="23" name="Testo 3"/>
        <xdr:cNvSpPr txBox="1">
          <a:spLocks noChangeArrowheads="1"/>
        </xdr:cNvSpPr>
      </xdr:nvSpPr>
      <xdr:spPr>
        <a:xfrm>
          <a:off x="3848100" y="332422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fLocksText="0">
      <xdr:nvSpPr>
        <xdr:cNvPr id="24" name="Testo 4"/>
        <xdr:cNvSpPr txBox="1">
          <a:spLocks noChangeArrowheads="1"/>
        </xdr:cNvSpPr>
      </xdr:nvSpPr>
      <xdr:spPr>
        <a:xfrm>
          <a:off x="5791200" y="1362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16</xdr:row>
      <xdr:rowOff>0</xdr:rowOff>
    </xdr:from>
    <xdr:to>
      <xdr:col>7</xdr:col>
      <xdr:colOff>57150</xdr:colOff>
      <xdr:row>16</xdr:row>
      <xdr:rowOff>0</xdr:rowOff>
    </xdr:to>
    <xdr:sp fLocksText="0">
      <xdr:nvSpPr>
        <xdr:cNvPr id="25" name="Testo 8"/>
        <xdr:cNvSpPr txBox="1">
          <a:spLocks noChangeArrowheads="1"/>
        </xdr:cNvSpPr>
      </xdr:nvSpPr>
      <xdr:spPr>
        <a:xfrm>
          <a:off x="3848100" y="332422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fLocksText="0">
      <xdr:nvSpPr>
        <xdr:cNvPr id="26" name="Testo 9"/>
        <xdr:cNvSpPr txBox="1">
          <a:spLocks noChangeArrowheads="1"/>
        </xdr:cNvSpPr>
      </xdr:nvSpPr>
      <xdr:spPr>
        <a:xfrm>
          <a:off x="5791200" y="1362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609600</xdr:colOff>
      <xdr:row>16</xdr:row>
      <xdr:rowOff>0</xdr:rowOff>
    </xdr:to>
    <xdr:sp>
      <xdr:nvSpPr>
        <xdr:cNvPr id="27" name="Testo 10"/>
        <xdr:cNvSpPr txBox="1">
          <a:spLocks noChangeArrowheads="1"/>
        </xdr:cNvSpPr>
      </xdr:nvSpPr>
      <xdr:spPr>
        <a:xfrm>
          <a:off x="0" y="33242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" name="Testo 2"/>
        <xdr:cNvSpPr txBox="1">
          <a:spLocks noChangeArrowheads="1"/>
        </xdr:cNvSpPr>
      </xdr:nvSpPr>
      <xdr:spPr>
        <a:xfrm>
          <a:off x="742950" y="0"/>
          <a:ext cx="5048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7</xdr:col>
      <xdr:colOff>57150</xdr:colOff>
      <xdr:row>0</xdr:row>
      <xdr:rowOff>0</xdr:rowOff>
    </xdr:to>
    <xdr:sp fLocksText="0">
      <xdr:nvSpPr>
        <xdr:cNvPr id="29" name="Testo 3"/>
        <xdr:cNvSpPr txBox="1">
          <a:spLocks noChangeArrowheads="1"/>
        </xdr:cNvSpPr>
      </xdr:nvSpPr>
      <xdr:spPr>
        <a:xfrm>
          <a:off x="3848100" y="0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30" name="Testo 4"/>
        <xdr:cNvSpPr txBox="1">
          <a:spLocks noChangeArrowheads="1"/>
        </xdr:cNvSpPr>
      </xdr:nvSpPr>
      <xdr:spPr>
        <a:xfrm>
          <a:off x="57912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7</xdr:col>
      <xdr:colOff>57150</xdr:colOff>
      <xdr:row>0</xdr:row>
      <xdr:rowOff>0</xdr:rowOff>
    </xdr:to>
    <xdr:sp fLocksText="0">
      <xdr:nvSpPr>
        <xdr:cNvPr id="31" name="Testo 5"/>
        <xdr:cNvSpPr txBox="1">
          <a:spLocks noChangeArrowheads="1"/>
        </xdr:cNvSpPr>
      </xdr:nvSpPr>
      <xdr:spPr>
        <a:xfrm>
          <a:off x="3848100" y="0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32" name="Testo 6"/>
        <xdr:cNvSpPr txBox="1">
          <a:spLocks noChangeArrowheads="1"/>
        </xdr:cNvSpPr>
      </xdr:nvSpPr>
      <xdr:spPr>
        <a:xfrm>
          <a:off x="57912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7</xdr:col>
      <xdr:colOff>57150</xdr:colOff>
      <xdr:row>0</xdr:row>
      <xdr:rowOff>0</xdr:rowOff>
    </xdr:to>
    <xdr:sp fLocksText="0">
      <xdr:nvSpPr>
        <xdr:cNvPr id="33" name="Testo 8"/>
        <xdr:cNvSpPr txBox="1">
          <a:spLocks noChangeArrowheads="1"/>
        </xdr:cNvSpPr>
      </xdr:nvSpPr>
      <xdr:spPr>
        <a:xfrm>
          <a:off x="3848100" y="0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34" name="Testo 9"/>
        <xdr:cNvSpPr txBox="1">
          <a:spLocks noChangeArrowheads="1"/>
        </xdr:cNvSpPr>
      </xdr:nvSpPr>
      <xdr:spPr>
        <a:xfrm>
          <a:off x="57912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35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276225</xdr:colOff>
      <xdr:row>16</xdr:row>
      <xdr:rowOff>0</xdr:rowOff>
    </xdr:from>
    <xdr:to>
      <xdr:col>7</xdr:col>
      <xdr:colOff>57150</xdr:colOff>
      <xdr:row>16</xdr:row>
      <xdr:rowOff>0</xdr:rowOff>
    </xdr:to>
    <xdr:sp fLocksText="0">
      <xdr:nvSpPr>
        <xdr:cNvPr id="36" name="Testo 3"/>
        <xdr:cNvSpPr txBox="1">
          <a:spLocks noChangeArrowheads="1"/>
        </xdr:cNvSpPr>
      </xdr:nvSpPr>
      <xdr:spPr>
        <a:xfrm>
          <a:off x="3848100" y="332422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 fLocksText="0">
      <xdr:nvSpPr>
        <xdr:cNvPr id="37" name="Testo 4"/>
        <xdr:cNvSpPr txBox="1">
          <a:spLocks noChangeArrowheads="1"/>
        </xdr:cNvSpPr>
      </xdr:nvSpPr>
      <xdr:spPr>
        <a:xfrm>
          <a:off x="5791200" y="3486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</xdr:row>
      <xdr:rowOff>0</xdr:rowOff>
    </xdr:from>
    <xdr:to>
      <xdr:col>7</xdr:col>
      <xdr:colOff>57150</xdr:colOff>
      <xdr:row>1</xdr:row>
      <xdr:rowOff>0</xdr:rowOff>
    </xdr:to>
    <xdr:sp fLocksText="0">
      <xdr:nvSpPr>
        <xdr:cNvPr id="38" name="Testo 5"/>
        <xdr:cNvSpPr txBox="1">
          <a:spLocks noChangeArrowheads="1"/>
        </xdr:cNvSpPr>
      </xdr:nvSpPr>
      <xdr:spPr>
        <a:xfrm>
          <a:off x="3848100" y="31432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 fLocksText="0">
      <xdr:nvSpPr>
        <xdr:cNvPr id="39" name="Testo 6"/>
        <xdr:cNvSpPr txBox="1">
          <a:spLocks noChangeArrowheads="1"/>
        </xdr:cNvSpPr>
      </xdr:nvSpPr>
      <xdr:spPr>
        <a:xfrm>
          <a:off x="57912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16</xdr:row>
      <xdr:rowOff>0</xdr:rowOff>
    </xdr:from>
    <xdr:to>
      <xdr:col>7</xdr:col>
      <xdr:colOff>57150</xdr:colOff>
      <xdr:row>16</xdr:row>
      <xdr:rowOff>0</xdr:rowOff>
    </xdr:to>
    <xdr:sp fLocksText="0">
      <xdr:nvSpPr>
        <xdr:cNvPr id="40" name="Testo 8"/>
        <xdr:cNvSpPr txBox="1">
          <a:spLocks noChangeArrowheads="1"/>
        </xdr:cNvSpPr>
      </xdr:nvSpPr>
      <xdr:spPr>
        <a:xfrm>
          <a:off x="3848100" y="332422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 fLocksText="0">
      <xdr:nvSpPr>
        <xdr:cNvPr id="41" name="Testo 9"/>
        <xdr:cNvSpPr txBox="1">
          <a:spLocks noChangeArrowheads="1"/>
        </xdr:cNvSpPr>
      </xdr:nvSpPr>
      <xdr:spPr>
        <a:xfrm>
          <a:off x="5791200" y="3486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609600</xdr:colOff>
      <xdr:row>16</xdr:row>
      <xdr:rowOff>0</xdr:rowOff>
    </xdr:to>
    <xdr:sp>
      <xdr:nvSpPr>
        <xdr:cNvPr id="42" name="Testo 10"/>
        <xdr:cNvSpPr txBox="1">
          <a:spLocks noChangeArrowheads="1"/>
        </xdr:cNvSpPr>
      </xdr:nvSpPr>
      <xdr:spPr>
        <a:xfrm>
          <a:off x="0" y="33242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276225</xdr:colOff>
      <xdr:row>2</xdr:row>
      <xdr:rowOff>0</xdr:rowOff>
    </xdr:from>
    <xdr:to>
      <xdr:col>7</xdr:col>
      <xdr:colOff>57150</xdr:colOff>
      <xdr:row>2</xdr:row>
      <xdr:rowOff>0</xdr:rowOff>
    </xdr:to>
    <xdr:sp fLocksText="0">
      <xdr:nvSpPr>
        <xdr:cNvPr id="43" name="Testo 5"/>
        <xdr:cNvSpPr txBox="1">
          <a:spLocks noChangeArrowheads="1"/>
        </xdr:cNvSpPr>
      </xdr:nvSpPr>
      <xdr:spPr>
        <a:xfrm>
          <a:off x="3848100" y="69532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 fLocksText="0">
      <xdr:nvSpPr>
        <xdr:cNvPr id="44" name="Testo 6"/>
        <xdr:cNvSpPr txBox="1">
          <a:spLocks noChangeArrowheads="1"/>
        </xdr:cNvSpPr>
      </xdr:nvSpPr>
      <xdr:spPr>
        <a:xfrm>
          <a:off x="5791200" y="695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10</xdr:row>
      <xdr:rowOff>0</xdr:rowOff>
    </xdr:from>
    <xdr:to>
      <xdr:col>7</xdr:col>
      <xdr:colOff>57150</xdr:colOff>
      <xdr:row>10</xdr:row>
      <xdr:rowOff>0</xdr:rowOff>
    </xdr:to>
    <xdr:sp fLocksText="0">
      <xdr:nvSpPr>
        <xdr:cNvPr id="45" name="Testo 3"/>
        <xdr:cNvSpPr txBox="1">
          <a:spLocks noChangeArrowheads="1"/>
        </xdr:cNvSpPr>
      </xdr:nvSpPr>
      <xdr:spPr>
        <a:xfrm>
          <a:off x="3848100" y="223837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0</xdr:colOff>
      <xdr:row>11</xdr:row>
      <xdr:rowOff>0</xdr:rowOff>
    </xdr:to>
    <xdr:sp fLocksText="0">
      <xdr:nvSpPr>
        <xdr:cNvPr id="46" name="Testo 4"/>
        <xdr:cNvSpPr txBox="1">
          <a:spLocks noChangeArrowheads="1"/>
        </xdr:cNvSpPr>
      </xdr:nvSpPr>
      <xdr:spPr>
        <a:xfrm>
          <a:off x="5791200" y="2400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10</xdr:row>
      <xdr:rowOff>0</xdr:rowOff>
    </xdr:from>
    <xdr:to>
      <xdr:col>7</xdr:col>
      <xdr:colOff>57150</xdr:colOff>
      <xdr:row>10</xdr:row>
      <xdr:rowOff>0</xdr:rowOff>
    </xdr:to>
    <xdr:sp fLocksText="0">
      <xdr:nvSpPr>
        <xdr:cNvPr id="47" name="Testo 8"/>
        <xdr:cNvSpPr txBox="1">
          <a:spLocks noChangeArrowheads="1"/>
        </xdr:cNvSpPr>
      </xdr:nvSpPr>
      <xdr:spPr>
        <a:xfrm>
          <a:off x="3848100" y="223837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0</xdr:colOff>
      <xdr:row>11</xdr:row>
      <xdr:rowOff>0</xdr:rowOff>
    </xdr:to>
    <xdr:sp fLocksText="0">
      <xdr:nvSpPr>
        <xdr:cNvPr id="48" name="Testo 9"/>
        <xdr:cNvSpPr txBox="1">
          <a:spLocks noChangeArrowheads="1"/>
        </xdr:cNvSpPr>
      </xdr:nvSpPr>
      <xdr:spPr>
        <a:xfrm>
          <a:off x="5791200" y="2400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609600</xdr:colOff>
      <xdr:row>10</xdr:row>
      <xdr:rowOff>0</xdr:rowOff>
    </xdr:to>
    <xdr:sp>
      <xdr:nvSpPr>
        <xdr:cNvPr id="49" name="Testo 10"/>
        <xdr:cNvSpPr txBox="1">
          <a:spLocks noChangeArrowheads="1"/>
        </xdr:cNvSpPr>
      </xdr:nvSpPr>
      <xdr:spPr>
        <a:xfrm>
          <a:off x="0" y="22383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276225</xdr:colOff>
      <xdr:row>16</xdr:row>
      <xdr:rowOff>0</xdr:rowOff>
    </xdr:from>
    <xdr:to>
      <xdr:col>7</xdr:col>
      <xdr:colOff>57150</xdr:colOff>
      <xdr:row>16</xdr:row>
      <xdr:rowOff>0</xdr:rowOff>
    </xdr:to>
    <xdr:sp fLocksText="0">
      <xdr:nvSpPr>
        <xdr:cNvPr id="50" name="Testo 3"/>
        <xdr:cNvSpPr txBox="1">
          <a:spLocks noChangeArrowheads="1"/>
        </xdr:cNvSpPr>
      </xdr:nvSpPr>
      <xdr:spPr>
        <a:xfrm>
          <a:off x="3848100" y="332422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fLocksText="0">
      <xdr:nvSpPr>
        <xdr:cNvPr id="51" name="Testo 4"/>
        <xdr:cNvSpPr txBox="1">
          <a:spLocks noChangeArrowheads="1"/>
        </xdr:cNvSpPr>
      </xdr:nvSpPr>
      <xdr:spPr>
        <a:xfrm>
          <a:off x="5791200" y="1362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16</xdr:row>
      <xdr:rowOff>0</xdr:rowOff>
    </xdr:from>
    <xdr:to>
      <xdr:col>7</xdr:col>
      <xdr:colOff>57150</xdr:colOff>
      <xdr:row>16</xdr:row>
      <xdr:rowOff>0</xdr:rowOff>
    </xdr:to>
    <xdr:sp fLocksText="0">
      <xdr:nvSpPr>
        <xdr:cNvPr id="52" name="Testo 8"/>
        <xdr:cNvSpPr txBox="1">
          <a:spLocks noChangeArrowheads="1"/>
        </xdr:cNvSpPr>
      </xdr:nvSpPr>
      <xdr:spPr>
        <a:xfrm>
          <a:off x="3848100" y="332422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fLocksText="0">
      <xdr:nvSpPr>
        <xdr:cNvPr id="53" name="Testo 9"/>
        <xdr:cNvSpPr txBox="1">
          <a:spLocks noChangeArrowheads="1"/>
        </xdr:cNvSpPr>
      </xdr:nvSpPr>
      <xdr:spPr>
        <a:xfrm>
          <a:off x="5791200" y="1362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609600</xdr:colOff>
      <xdr:row>16</xdr:row>
      <xdr:rowOff>0</xdr:rowOff>
    </xdr:to>
    <xdr:sp>
      <xdr:nvSpPr>
        <xdr:cNvPr id="54" name="Testo 10"/>
        <xdr:cNvSpPr txBox="1">
          <a:spLocks noChangeArrowheads="1"/>
        </xdr:cNvSpPr>
      </xdr:nvSpPr>
      <xdr:spPr>
        <a:xfrm>
          <a:off x="0" y="33242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5" name="Testo 10"/>
        <xdr:cNvSpPr txBox="1">
          <a:spLocks noChangeArrowheads="1"/>
        </xdr:cNvSpPr>
      </xdr:nvSpPr>
      <xdr:spPr>
        <a:xfrm>
          <a:off x="57912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56" name="Testo 10"/>
        <xdr:cNvSpPr txBox="1">
          <a:spLocks noChangeArrowheads="1"/>
        </xdr:cNvSpPr>
      </xdr:nvSpPr>
      <xdr:spPr>
        <a:xfrm>
          <a:off x="5791200" y="3486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0</xdr:colOff>
      <xdr:row>11</xdr:row>
      <xdr:rowOff>0</xdr:rowOff>
    </xdr:to>
    <xdr:sp>
      <xdr:nvSpPr>
        <xdr:cNvPr id="57" name="Testo 10"/>
        <xdr:cNvSpPr txBox="1">
          <a:spLocks noChangeArrowheads="1"/>
        </xdr:cNvSpPr>
      </xdr:nvSpPr>
      <xdr:spPr>
        <a:xfrm>
          <a:off x="5791200" y="2400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>
      <xdr:nvSpPr>
        <xdr:cNvPr id="58" name="Testo 10"/>
        <xdr:cNvSpPr txBox="1">
          <a:spLocks noChangeArrowheads="1"/>
        </xdr:cNvSpPr>
      </xdr:nvSpPr>
      <xdr:spPr>
        <a:xfrm>
          <a:off x="5791200" y="1362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" name="Testo 10"/>
        <xdr:cNvSpPr txBox="1">
          <a:spLocks noChangeArrowheads="1"/>
        </xdr:cNvSpPr>
      </xdr:nvSpPr>
      <xdr:spPr>
        <a:xfrm>
          <a:off x="57912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60" name="Testo 10"/>
        <xdr:cNvSpPr txBox="1">
          <a:spLocks noChangeArrowheads="1"/>
        </xdr:cNvSpPr>
      </xdr:nvSpPr>
      <xdr:spPr>
        <a:xfrm>
          <a:off x="5791200" y="3486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0</xdr:colOff>
      <xdr:row>11</xdr:row>
      <xdr:rowOff>0</xdr:rowOff>
    </xdr:to>
    <xdr:sp>
      <xdr:nvSpPr>
        <xdr:cNvPr id="61" name="Testo 10"/>
        <xdr:cNvSpPr txBox="1">
          <a:spLocks noChangeArrowheads="1"/>
        </xdr:cNvSpPr>
      </xdr:nvSpPr>
      <xdr:spPr>
        <a:xfrm>
          <a:off x="5791200" y="2400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>
      <xdr:nvSpPr>
        <xdr:cNvPr id="62" name="Testo 10"/>
        <xdr:cNvSpPr txBox="1">
          <a:spLocks noChangeArrowheads="1"/>
        </xdr:cNvSpPr>
      </xdr:nvSpPr>
      <xdr:spPr>
        <a:xfrm>
          <a:off x="5791200" y="1362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3" name="Testo 10"/>
        <xdr:cNvSpPr txBox="1">
          <a:spLocks noChangeArrowheads="1"/>
        </xdr:cNvSpPr>
      </xdr:nvSpPr>
      <xdr:spPr>
        <a:xfrm>
          <a:off x="57912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64" name="Testo 10"/>
        <xdr:cNvSpPr txBox="1">
          <a:spLocks noChangeArrowheads="1"/>
        </xdr:cNvSpPr>
      </xdr:nvSpPr>
      <xdr:spPr>
        <a:xfrm>
          <a:off x="5791200" y="3486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0</xdr:colOff>
      <xdr:row>11</xdr:row>
      <xdr:rowOff>0</xdr:rowOff>
    </xdr:to>
    <xdr:sp>
      <xdr:nvSpPr>
        <xdr:cNvPr id="65" name="Testo 10"/>
        <xdr:cNvSpPr txBox="1">
          <a:spLocks noChangeArrowheads="1"/>
        </xdr:cNvSpPr>
      </xdr:nvSpPr>
      <xdr:spPr>
        <a:xfrm>
          <a:off x="5791200" y="2400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>
      <xdr:nvSpPr>
        <xdr:cNvPr id="66" name="Testo 10"/>
        <xdr:cNvSpPr txBox="1">
          <a:spLocks noChangeArrowheads="1"/>
        </xdr:cNvSpPr>
      </xdr:nvSpPr>
      <xdr:spPr>
        <a:xfrm>
          <a:off x="5791200" y="1362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7" name="Testo 10"/>
        <xdr:cNvSpPr txBox="1">
          <a:spLocks noChangeArrowheads="1"/>
        </xdr:cNvSpPr>
      </xdr:nvSpPr>
      <xdr:spPr>
        <a:xfrm>
          <a:off x="57912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68" name="Testo 10"/>
        <xdr:cNvSpPr txBox="1">
          <a:spLocks noChangeArrowheads="1"/>
        </xdr:cNvSpPr>
      </xdr:nvSpPr>
      <xdr:spPr>
        <a:xfrm>
          <a:off x="5791200" y="3486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0</xdr:colOff>
      <xdr:row>11</xdr:row>
      <xdr:rowOff>0</xdr:rowOff>
    </xdr:to>
    <xdr:sp>
      <xdr:nvSpPr>
        <xdr:cNvPr id="69" name="Testo 10"/>
        <xdr:cNvSpPr txBox="1">
          <a:spLocks noChangeArrowheads="1"/>
        </xdr:cNvSpPr>
      </xdr:nvSpPr>
      <xdr:spPr>
        <a:xfrm>
          <a:off x="5791200" y="2400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>
      <xdr:nvSpPr>
        <xdr:cNvPr id="70" name="Testo 10"/>
        <xdr:cNvSpPr txBox="1">
          <a:spLocks noChangeArrowheads="1"/>
        </xdr:cNvSpPr>
      </xdr:nvSpPr>
      <xdr:spPr>
        <a:xfrm>
          <a:off x="5791200" y="1362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609600</xdr:colOff>
      <xdr:row>0</xdr:row>
      <xdr:rowOff>0</xdr:rowOff>
    </xdr:to>
    <xdr:sp>
      <xdr:nvSpPr>
        <xdr:cNvPr id="71" name="Testo 10"/>
        <xdr:cNvSpPr txBox="1">
          <a:spLocks noChangeArrowheads="1"/>
        </xdr:cNvSpPr>
      </xdr:nvSpPr>
      <xdr:spPr>
        <a:xfrm>
          <a:off x="5000625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609600</xdr:colOff>
      <xdr:row>16</xdr:row>
      <xdr:rowOff>0</xdr:rowOff>
    </xdr:to>
    <xdr:sp>
      <xdr:nvSpPr>
        <xdr:cNvPr id="72" name="Testo 10"/>
        <xdr:cNvSpPr txBox="1">
          <a:spLocks noChangeArrowheads="1"/>
        </xdr:cNvSpPr>
      </xdr:nvSpPr>
      <xdr:spPr>
        <a:xfrm>
          <a:off x="5000625" y="33242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609600</xdr:colOff>
      <xdr:row>10</xdr:row>
      <xdr:rowOff>0</xdr:rowOff>
    </xdr:to>
    <xdr:sp>
      <xdr:nvSpPr>
        <xdr:cNvPr id="73" name="Testo 10"/>
        <xdr:cNvSpPr txBox="1">
          <a:spLocks noChangeArrowheads="1"/>
        </xdr:cNvSpPr>
      </xdr:nvSpPr>
      <xdr:spPr>
        <a:xfrm>
          <a:off x="5000625" y="22383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609600</xdr:colOff>
      <xdr:row>4</xdr:row>
      <xdr:rowOff>0</xdr:rowOff>
    </xdr:to>
    <xdr:sp>
      <xdr:nvSpPr>
        <xdr:cNvPr id="74" name="Testo 10"/>
        <xdr:cNvSpPr txBox="1">
          <a:spLocks noChangeArrowheads="1"/>
        </xdr:cNvSpPr>
      </xdr:nvSpPr>
      <xdr:spPr>
        <a:xfrm>
          <a:off x="5000625" y="12001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609600</xdr:colOff>
      <xdr:row>0</xdr:row>
      <xdr:rowOff>0</xdr:rowOff>
    </xdr:to>
    <xdr:sp>
      <xdr:nvSpPr>
        <xdr:cNvPr id="75" name="Testo 10"/>
        <xdr:cNvSpPr txBox="1">
          <a:spLocks noChangeArrowheads="1"/>
        </xdr:cNvSpPr>
      </xdr:nvSpPr>
      <xdr:spPr>
        <a:xfrm>
          <a:off x="5000625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609600</xdr:colOff>
      <xdr:row>16</xdr:row>
      <xdr:rowOff>0</xdr:rowOff>
    </xdr:to>
    <xdr:sp>
      <xdr:nvSpPr>
        <xdr:cNvPr id="76" name="Testo 10"/>
        <xdr:cNvSpPr txBox="1">
          <a:spLocks noChangeArrowheads="1"/>
        </xdr:cNvSpPr>
      </xdr:nvSpPr>
      <xdr:spPr>
        <a:xfrm>
          <a:off x="5000625" y="33242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609600</xdr:colOff>
      <xdr:row>4</xdr:row>
      <xdr:rowOff>0</xdr:rowOff>
    </xdr:to>
    <xdr:sp>
      <xdr:nvSpPr>
        <xdr:cNvPr id="77" name="Testo 10"/>
        <xdr:cNvSpPr txBox="1">
          <a:spLocks noChangeArrowheads="1"/>
        </xdr:cNvSpPr>
      </xdr:nvSpPr>
      <xdr:spPr>
        <a:xfrm>
          <a:off x="5000625" y="12001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609600</xdr:colOff>
      <xdr:row>5</xdr:row>
      <xdr:rowOff>0</xdr:rowOff>
    </xdr:to>
    <xdr:sp>
      <xdr:nvSpPr>
        <xdr:cNvPr id="78" name="Testo 10"/>
        <xdr:cNvSpPr txBox="1">
          <a:spLocks noChangeArrowheads="1"/>
        </xdr:cNvSpPr>
      </xdr:nvSpPr>
      <xdr:spPr>
        <a:xfrm>
          <a:off x="5000625" y="13620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609600</xdr:colOff>
      <xdr:row>5</xdr:row>
      <xdr:rowOff>0</xdr:rowOff>
    </xdr:to>
    <xdr:sp>
      <xdr:nvSpPr>
        <xdr:cNvPr id="79" name="Testo 10"/>
        <xdr:cNvSpPr txBox="1">
          <a:spLocks noChangeArrowheads="1"/>
        </xdr:cNvSpPr>
      </xdr:nvSpPr>
      <xdr:spPr>
        <a:xfrm>
          <a:off x="5000625" y="13620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609600</xdr:colOff>
      <xdr:row>11</xdr:row>
      <xdr:rowOff>0</xdr:rowOff>
    </xdr:to>
    <xdr:sp>
      <xdr:nvSpPr>
        <xdr:cNvPr id="80" name="Testo 10"/>
        <xdr:cNvSpPr txBox="1">
          <a:spLocks noChangeArrowheads="1"/>
        </xdr:cNvSpPr>
      </xdr:nvSpPr>
      <xdr:spPr>
        <a:xfrm>
          <a:off x="5000625" y="24003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800100" y="0"/>
          <a:ext cx="4933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7</xdr:col>
      <xdr:colOff>57150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3857625" y="0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5734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7</xdr:col>
      <xdr:colOff>57150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3857625" y="0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5734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7</xdr:col>
      <xdr:colOff>57150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3857625" y="0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5734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800100" y="3324225"/>
          <a:ext cx="4933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276225</xdr:colOff>
      <xdr:row>16</xdr:row>
      <xdr:rowOff>0</xdr:rowOff>
    </xdr:from>
    <xdr:to>
      <xdr:col>7</xdr:col>
      <xdr:colOff>57150</xdr:colOff>
      <xdr:row>16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3857625" y="3324225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5734050" y="3486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</xdr:row>
      <xdr:rowOff>0</xdr:rowOff>
    </xdr:from>
    <xdr:to>
      <xdr:col>7</xdr:col>
      <xdr:colOff>57150</xdr:colOff>
      <xdr:row>1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3857625" y="314325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57340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16</xdr:row>
      <xdr:rowOff>0</xdr:rowOff>
    </xdr:from>
    <xdr:to>
      <xdr:col>7</xdr:col>
      <xdr:colOff>57150</xdr:colOff>
      <xdr:row>16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3857625" y="3324225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5734050" y="3486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609600</xdr:colOff>
      <xdr:row>16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33242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276225</xdr:colOff>
      <xdr:row>2</xdr:row>
      <xdr:rowOff>0</xdr:rowOff>
    </xdr:from>
    <xdr:to>
      <xdr:col>7</xdr:col>
      <xdr:colOff>57150</xdr:colOff>
      <xdr:row>2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3857625" y="695325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5734050" y="695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10</xdr:row>
      <xdr:rowOff>0</xdr:rowOff>
    </xdr:from>
    <xdr:to>
      <xdr:col>7</xdr:col>
      <xdr:colOff>57150</xdr:colOff>
      <xdr:row>10</xdr:row>
      <xdr:rowOff>0</xdr:rowOff>
    </xdr:to>
    <xdr:sp fLocksText="0">
      <xdr:nvSpPr>
        <xdr:cNvPr id="19" name="Testo 3"/>
        <xdr:cNvSpPr txBox="1">
          <a:spLocks noChangeArrowheads="1"/>
        </xdr:cNvSpPr>
      </xdr:nvSpPr>
      <xdr:spPr>
        <a:xfrm>
          <a:off x="3857625" y="2238375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0</xdr:colOff>
      <xdr:row>11</xdr:row>
      <xdr:rowOff>0</xdr:rowOff>
    </xdr:to>
    <xdr:sp fLocksText="0">
      <xdr:nvSpPr>
        <xdr:cNvPr id="20" name="Testo 4"/>
        <xdr:cNvSpPr txBox="1">
          <a:spLocks noChangeArrowheads="1"/>
        </xdr:cNvSpPr>
      </xdr:nvSpPr>
      <xdr:spPr>
        <a:xfrm>
          <a:off x="5734050" y="2400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10</xdr:row>
      <xdr:rowOff>0</xdr:rowOff>
    </xdr:from>
    <xdr:to>
      <xdr:col>7</xdr:col>
      <xdr:colOff>57150</xdr:colOff>
      <xdr:row>10</xdr:row>
      <xdr:rowOff>0</xdr:rowOff>
    </xdr:to>
    <xdr:sp fLocksText="0">
      <xdr:nvSpPr>
        <xdr:cNvPr id="21" name="Testo 8"/>
        <xdr:cNvSpPr txBox="1">
          <a:spLocks noChangeArrowheads="1"/>
        </xdr:cNvSpPr>
      </xdr:nvSpPr>
      <xdr:spPr>
        <a:xfrm>
          <a:off x="3857625" y="2238375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0</xdr:colOff>
      <xdr:row>11</xdr:row>
      <xdr:rowOff>0</xdr:rowOff>
    </xdr:to>
    <xdr:sp fLocksText="0">
      <xdr:nvSpPr>
        <xdr:cNvPr id="22" name="Testo 9"/>
        <xdr:cNvSpPr txBox="1">
          <a:spLocks noChangeArrowheads="1"/>
        </xdr:cNvSpPr>
      </xdr:nvSpPr>
      <xdr:spPr>
        <a:xfrm>
          <a:off x="5734050" y="2400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609600</xdr:colOff>
      <xdr:row>10</xdr:row>
      <xdr:rowOff>0</xdr:rowOff>
    </xdr:to>
    <xdr:sp>
      <xdr:nvSpPr>
        <xdr:cNvPr id="23" name="Testo 10"/>
        <xdr:cNvSpPr txBox="1">
          <a:spLocks noChangeArrowheads="1"/>
        </xdr:cNvSpPr>
      </xdr:nvSpPr>
      <xdr:spPr>
        <a:xfrm>
          <a:off x="0" y="22383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24" name="Testo 2"/>
        <xdr:cNvSpPr txBox="1">
          <a:spLocks noChangeArrowheads="1"/>
        </xdr:cNvSpPr>
      </xdr:nvSpPr>
      <xdr:spPr>
        <a:xfrm>
          <a:off x="800100" y="3324225"/>
          <a:ext cx="4933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276225</xdr:colOff>
      <xdr:row>16</xdr:row>
      <xdr:rowOff>0</xdr:rowOff>
    </xdr:from>
    <xdr:to>
      <xdr:col>7</xdr:col>
      <xdr:colOff>57150</xdr:colOff>
      <xdr:row>16</xdr:row>
      <xdr:rowOff>0</xdr:rowOff>
    </xdr:to>
    <xdr:sp fLocksText="0">
      <xdr:nvSpPr>
        <xdr:cNvPr id="25" name="Testo 3"/>
        <xdr:cNvSpPr txBox="1">
          <a:spLocks noChangeArrowheads="1"/>
        </xdr:cNvSpPr>
      </xdr:nvSpPr>
      <xdr:spPr>
        <a:xfrm>
          <a:off x="3857625" y="3324225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fLocksText="0">
      <xdr:nvSpPr>
        <xdr:cNvPr id="26" name="Testo 4"/>
        <xdr:cNvSpPr txBox="1">
          <a:spLocks noChangeArrowheads="1"/>
        </xdr:cNvSpPr>
      </xdr:nvSpPr>
      <xdr:spPr>
        <a:xfrm>
          <a:off x="5734050" y="1362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16</xdr:row>
      <xdr:rowOff>0</xdr:rowOff>
    </xdr:from>
    <xdr:to>
      <xdr:col>7</xdr:col>
      <xdr:colOff>57150</xdr:colOff>
      <xdr:row>16</xdr:row>
      <xdr:rowOff>0</xdr:rowOff>
    </xdr:to>
    <xdr:sp fLocksText="0">
      <xdr:nvSpPr>
        <xdr:cNvPr id="27" name="Testo 8"/>
        <xdr:cNvSpPr txBox="1">
          <a:spLocks noChangeArrowheads="1"/>
        </xdr:cNvSpPr>
      </xdr:nvSpPr>
      <xdr:spPr>
        <a:xfrm>
          <a:off x="3857625" y="3324225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fLocksText="0">
      <xdr:nvSpPr>
        <xdr:cNvPr id="28" name="Testo 9"/>
        <xdr:cNvSpPr txBox="1">
          <a:spLocks noChangeArrowheads="1"/>
        </xdr:cNvSpPr>
      </xdr:nvSpPr>
      <xdr:spPr>
        <a:xfrm>
          <a:off x="5734050" y="1362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29" name="Testo 10"/>
        <xdr:cNvSpPr txBox="1">
          <a:spLocks noChangeArrowheads="1"/>
        </xdr:cNvSpPr>
      </xdr:nvSpPr>
      <xdr:spPr>
        <a:xfrm>
          <a:off x="0" y="12001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562100" y="0"/>
          <a:ext cx="414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0</xdr:row>
      <xdr:rowOff>0</xdr:rowOff>
    </xdr:from>
    <xdr:to>
      <xdr:col>8</xdr:col>
      <xdr:colOff>57150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4610100" y="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57054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0</xdr:row>
      <xdr:rowOff>0</xdr:rowOff>
    </xdr:from>
    <xdr:to>
      <xdr:col>8</xdr:col>
      <xdr:colOff>57150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4610100" y="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57054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0</xdr:row>
      <xdr:rowOff>0</xdr:rowOff>
    </xdr:from>
    <xdr:to>
      <xdr:col>8</xdr:col>
      <xdr:colOff>57150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4610100" y="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57054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57150</xdr:colOff>
      <xdr:row>4</xdr:row>
      <xdr:rowOff>0</xdr:rowOff>
    </xdr:to>
    <xdr:sp fLocksText="0">
      <xdr:nvSpPr>
        <xdr:cNvPr id="9" name="Testo 3"/>
        <xdr:cNvSpPr txBox="1">
          <a:spLocks noChangeArrowheads="1"/>
        </xdr:cNvSpPr>
      </xdr:nvSpPr>
      <xdr:spPr>
        <a:xfrm>
          <a:off x="4610100" y="112395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fLocksText="0">
      <xdr:nvSpPr>
        <xdr:cNvPr id="10" name="Testo 4"/>
        <xdr:cNvSpPr txBox="1">
          <a:spLocks noChangeArrowheads="1"/>
        </xdr:cNvSpPr>
      </xdr:nvSpPr>
      <xdr:spPr>
        <a:xfrm>
          <a:off x="5705475" y="1285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</xdr:row>
      <xdr:rowOff>0</xdr:rowOff>
    </xdr:from>
    <xdr:to>
      <xdr:col>8</xdr:col>
      <xdr:colOff>57150</xdr:colOff>
      <xdr:row>2</xdr:row>
      <xdr:rowOff>0</xdr:rowOff>
    </xdr:to>
    <xdr:sp fLocksText="0">
      <xdr:nvSpPr>
        <xdr:cNvPr id="11" name="Testo 5"/>
        <xdr:cNvSpPr txBox="1">
          <a:spLocks noChangeArrowheads="1"/>
        </xdr:cNvSpPr>
      </xdr:nvSpPr>
      <xdr:spPr>
        <a:xfrm>
          <a:off x="4610100" y="561975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 fLocksText="0">
      <xdr:nvSpPr>
        <xdr:cNvPr id="12" name="Testo 6"/>
        <xdr:cNvSpPr txBox="1">
          <a:spLocks noChangeArrowheads="1"/>
        </xdr:cNvSpPr>
      </xdr:nvSpPr>
      <xdr:spPr>
        <a:xfrm>
          <a:off x="5705475" y="561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57150</xdr:colOff>
      <xdr:row>4</xdr:row>
      <xdr:rowOff>0</xdr:rowOff>
    </xdr:to>
    <xdr:sp fLocksText="0">
      <xdr:nvSpPr>
        <xdr:cNvPr id="13" name="Testo 8"/>
        <xdr:cNvSpPr txBox="1">
          <a:spLocks noChangeArrowheads="1"/>
        </xdr:cNvSpPr>
      </xdr:nvSpPr>
      <xdr:spPr>
        <a:xfrm>
          <a:off x="4610100" y="112395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 fLocksText="0">
      <xdr:nvSpPr>
        <xdr:cNvPr id="14" name="Testo 9"/>
        <xdr:cNvSpPr txBox="1">
          <a:spLocks noChangeArrowheads="1"/>
        </xdr:cNvSpPr>
      </xdr:nvSpPr>
      <xdr:spPr>
        <a:xfrm>
          <a:off x="5705475" y="1285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5" name="Testo 10"/>
        <xdr:cNvSpPr txBox="1">
          <a:spLocks noChangeArrowheads="1"/>
        </xdr:cNvSpPr>
      </xdr:nvSpPr>
      <xdr:spPr>
        <a:xfrm>
          <a:off x="0" y="11239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276225</xdr:colOff>
      <xdr:row>3</xdr:row>
      <xdr:rowOff>0</xdr:rowOff>
    </xdr:from>
    <xdr:to>
      <xdr:col>8</xdr:col>
      <xdr:colOff>57150</xdr:colOff>
      <xdr:row>3</xdr:row>
      <xdr:rowOff>0</xdr:rowOff>
    </xdr:to>
    <xdr:sp fLocksText="0">
      <xdr:nvSpPr>
        <xdr:cNvPr id="16" name="Testo 5"/>
        <xdr:cNvSpPr txBox="1">
          <a:spLocks noChangeArrowheads="1"/>
        </xdr:cNvSpPr>
      </xdr:nvSpPr>
      <xdr:spPr>
        <a:xfrm>
          <a:off x="4610100" y="87630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fLocksText="0">
      <xdr:nvSpPr>
        <xdr:cNvPr id="17" name="Testo 6"/>
        <xdr:cNvSpPr txBox="1">
          <a:spLocks noChangeArrowheads="1"/>
        </xdr:cNvSpPr>
      </xdr:nvSpPr>
      <xdr:spPr>
        <a:xfrm>
          <a:off x="5705475" y="876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</xdr:row>
      <xdr:rowOff>0</xdr:rowOff>
    </xdr:from>
    <xdr:to>
      <xdr:col>8</xdr:col>
      <xdr:colOff>57150</xdr:colOff>
      <xdr:row>2</xdr:row>
      <xdr:rowOff>0</xdr:rowOff>
    </xdr:to>
    <xdr:sp fLocksText="0">
      <xdr:nvSpPr>
        <xdr:cNvPr id="18" name="Testo 5"/>
        <xdr:cNvSpPr txBox="1">
          <a:spLocks noChangeArrowheads="1"/>
        </xdr:cNvSpPr>
      </xdr:nvSpPr>
      <xdr:spPr>
        <a:xfrm>
          <a:off x="4610100" y="561975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6">
      <selection activeCell="K30" sqref="K30"/>
    </sheetView>
  </sheetViews>
  <sheetFormatPr defaultColWidth="9.140625" defaultRowHeight="12.75"/>
  <cols>
    <col min="1" max="1" width="24.8515625" style="2" customWidth="1"/>
    <col min="2" max="2" width="10.28125" style="2" customWidth="1"/>
    <col min="3" max="16384" width="9.140625" style="2" customWidth="1"/>
  </cols>
  <sheetData>
    <row r="1" ht="24.75" customHeight="1">
      <c r="A1" s="15" t="s">
        <v>41</v>
      </c>
    </row>
    <row r="2" spans="1:6" ht="24.75" customHeight="1">
      <c r="A2" s="27"/>
      <c r="B2" s="32" t="s">
        <v>26</v>
      </c>
      <c r="C2" s="32">
        <v>2009</v>
      </c>
      <c r="D2" s="32">
        <v>2010</v>
      </c>
      <c r="E2" s="32" t="s">
        <v>29</v>
      </c>
      <c r="F2" s="32">
        <v>2012</v>
      </c>
    </row>
    <row r="3" spans="1:6" ht="15" customHeight="1">
      <c r="A3" s="61" t="s">
        <v>51</v>
      </c>
      <c r="B3" s="61"/>
      <c r="C3" s="61"/>
      <c r="D3" s="61"/>
      <c r="E3" s="61"/>
      <c r="F3" s="61"/>
    </row>
    <row r="4" spans="1:6" ht="15.75" customHeight="1">
      <c r="A4" s="21" t="s">
        <v>113</v>
      </c>
      <c r="B4" s="36">
        <v>18</v>
      </c>
      <c r="C4" s="36">
        <v>20.7</v>
      </c>
      <c r="D4" s="36">
        <v>24.8</v>
      </c>
      <c r="E4" s="36">
        <v>23.8</v>
      </c>
      <c r="F4" s="36">
        <v>22.7</v>
      </c>
    </row>
    <row r="5" spans="1:6" ht="15.75" customHeight="1">
      <c r="A5" s="21" t="s">
        <v>114</v>
      </c>
      <c r="B5" s="36">
        <v>95.4</v>
      </c>
      <c r="C5" s="36">
        <v>97.9</v>
      </c>
      <c r="D5" s="36">
        <v>97.6</v>
      </c>
      <c r="E5" s="36">
        <v>96.4</v>
      </c>
      <c r="F5" s="36">
        <v>96.4</v>
      </c>
    </row>
    <row r="6" spans="1:6" ht="15.75" customHeight="1">
      <c r="A6" s="21" t="s">
        <v>11</v>
      </c>
      <c r="B6" s="36">
        <v>25</v>
      </c>
      <c r="C6" s="36">
        <v>29.5</v>
      </c>
      <c r="D6" s="36">
        <v>27.6</v>
      </c>
      <c r="E6" s="36">
        <v>27.2</v>
      </c>
      <c r="F6" s="36">
        <v>26.5</v>
      </c>
    </row>
    <row r="7" spans="1:6" ht="15.75" customHeight="1">
      <c r="A7" s="21" t="s">
        <v>115</v>
      </c>
      <c r="B7" s="36">
        <v>47.6</v>
      </c>
      <c r="C7" s="36">
        <v>45.7</v>
      </c>
      <c r="D7" s="36">
        <v>43.7</v>
      </c>
      <c r="E7" s="36">
        <v>44.1</v>
      </c>
      <c r="F7" s="36">
        <v>39.6</v>
      </c>
    </row>
    <row r="8" spans="1:6" ht="15.75" customHeight="1">
      <c r="A8" s="21" t="s">
        <v>116</v>
      </c>
      <c r="B8" s="36">
        <v>40.6</v>
      </c>
      <c r="C8" s="36">
        <v>48</v>
      </c>
      <c r="D8" s="36">
        <v>47.4</v>
      </c>
      <c r="E8" s="36">
        <v>49.3</v>
      </c>
      <c r="F8" s="36">
        <v>47.7</v>
      </c>
    </row>
    <row r="9" spans="1:6" ht="15.75" customHeight="1">
      <c r="A9" s="21" t="s">
        <v>117</v>
      </c>
      <c r="B9" s="36">
        <v>28.3</v>
      </c>
      <c r="C9" s="36">
        <v>31.8</v>
      </c>
      <c r="D9" s="36">
        <v>33.7</v>
      </c>
      <c r="E9" s="36">
        <v>31</v>
      </c>
      <c r="F9" s="36">
        <v>30.1</v>
      </c>
    </row>
    <row r="10" spans="1:6" ht="15.75" customHeight="1">
      <c r="A10" s="21" t="s">
        <v>118</v>
      </c>
      <c r="B10" s="36">
        <v>20.5</v>
      </c>
      <c r="C10" s="36">
        <v>24</v>
      </c>
      <c r="D10" s="36">
        <v>23.6</v>
      </c>
      <c r="E10" s="36">
        <v>24.1</v>
      </c>
      <c r="F10" s="36">
        <v>23</v>
      </c>
    </row>
    <row r="11" spans="1:6" ht="15.75" customHeight="1">
      <c r="A11" s="21" t="s">
        <v>119</v>
      </c>
      <c r="B11" s="36">
        <v>26.2</v>
      </c>
      <c r="C11" s="36">
        <v>29</v>
      </c>
      <c r="D11" s="36">
        <v>32.2</v>
      </c>
      <c r="E11" s="36">
        <v>26.9</v>
      </c>
      <c r="F11" s="36">
        <v>24.4</v>
      </c>
    </row>
    <row r="12" spans="1:6" ht="15.75" customHeight="1">
      <c r="A12" s="21" t="s">
        <v>120</v>
      </c>
      <c r="B12" s="36">
        <v>13.8</v>
      </c>
      <c r="C12" s="36">
        <v>17.5</v>
      </c>
      <c r="D12" s="36">
        <v>18.5</v>
      </c>
      <c r="E12" s="36">
        <v>16.7</v>
      </c>
      <c r="F12" s="36">
        <v>16.9</v>
      </c>
    </row>
    <row r="13" spans="1:6" ht="15.75" customHeight="1">
      <c r="A13" s="21" t="s">
        <v>12</v>
      </c>
      <c r="B13" s="36">
        <v>40.4</v>
      </c>
      <c r="C13" s="36">
        <v>46.2</v>
      </c>
      <c r="D13" s="36">
        <v>50.6</v>
      </c>
      <c r="E13" s="36">
        <v>51.7</v>
      </c>
      <c r="F13" s="36">
        <v>53.2</v>
      </c>
    </row>
    <row r="14" spans="1:6" ht="15.75" customHeight="1">
      <c r="A14" s="21" t="s">
        <v>121</v>
      </c>
      <c r="B14" s="36">
        <v>31.6</v>
      </c>
      <c r="C14" s="36">
        <v>39.8</v>
      </c>
      <c r="D14" s="36">
        <v>44.2</v>
      </c>
      <c r="E14" s="36">
        <v>46.6</v>
      </c>
      <c r="F14" s="36">
        <v>48.5</v>
      </c>
    </row>
    <row r="15" spans="1:6" ht="15.75" customHeight="1">
      <c r="A15" s="21" t="s">
        <v>122</v>
      </c>
      <c r="B15" s="36">
        <v>4.5</v>
      </c>
      <c r="C15" s="36">
        <v>4.2</v>
      </c>
      <c r="D15" s="36">
        <v>3.6</v>
      </c>
      <c r="E15" s="36">
        <v>2.7</v>
      </c>
      <c r="F15" s="36">
        <v>3.3</v>
      </c>
    </row>
    <row r="16" spans="1:6" ht="15.75" customHeight="1">
      <c r="A16" s="21" t="s">
        <v>13</v>
      </c>
      <c r="B16" s="36">
        <v>4</v>
      </c>
      <c r="C16" s="36">
        <v>3.9</v>
      </c>
      <c r="D16" s="36">
        <v>4.4</v>
      </c>
      <c r="E16" s="36">
        <v>5</v>
      </c>
      <c r="F16" s="36">
        <v>3.9</v>
      </c>
    </row>
    <row r="17" spans="1:6" ht="15.75" customHeight="1">
      <c r="A17" s="21" t="s">
        <v>123</v>
      </c>
      <c r="B17" s="36">
        <v>41</v>
      </c>
      <c r="C17" s="36">
        <v>44.7</v>
      </c>
      <c r="D17" s="36">
        <v>46.2</v>
      </c>
      <c r="E17" s="36">
        <v>42.7</v>
      </c>
      <c r="F17" s="36">
        <v>36</v>
      </c>
    </row>
    <row r="18" spans="1:6" ht="15.75" customHeight="1">
      <c r="A18" s="21" t="s">
        <v>124</v>
      </c>
      <c r="B18" s="36">
        <v>23.3</v>
      </c>
      <c r="C18" s="36">
        <v>27.8</v>
      </c>
      <c r="D18" s="36">
        <v>29.5</v>
      </c>
      <c r="E18" s="36">
        <v>33.2</v>
      </c>
      <c r="F18" s="36">
        <v>34.2</v>
      </c>
    </row>
    <row r="19" spans="1:6" ht="15.75" customHeight="1">
      <c r="A19" s="21" t="s">
        <v>125</v>
      </c>
      <c r="B19" s="36">
        <v>15.3</v>
      </c>
      <c r="C19" s="36">
        <v>22.6</v>
      </c>
      <c r="D19" s="36">
        <v>32.3</v>
      </c>
      <c r="E19" s="36">
        <v>39.3</v>
      </c>
      <c r="F19" s="36">
        <v>42.2</v>
      </c>
    </row>
    <row r="20" spans="1:6" ht="15" customHeight="1">
      <c r="A20" s="62" t="s">
        <v>55</v>
      </c>
      <c r="B20" s="62"/>
      <c r="C20" s="62"/>
      <c r="D20" s="62"/>
      <c r="E20" s="62"/>
      <c r="F20" s="62"/>
    </row>
    <row r="21" spans="1:6" ht="15.75" customHeight="1">
      <c r="A21" s="21" t="s">
        <v>113</v>
      </c>
      <c r="B21" s="36">
        <v>39.9</v>
      </c>
      <c r="C21" s="36">
        <v>42.2</v>
      </c>
      <c r="D21" s="36">
        <v>43.6</v>
      </c>
      <c r="E21" s="36">
        <v>44.3</v>
      </c>
      <c r="F21" s="36">
        <v>44.4</v>
      </c>
    </row>
    <row r="22" spans="1:6" ht="15.75" customHeight="1">
      <c r="A22" s="21" t="s">
        <v>114</v>
      </c>
      <c r="B22" s="36">
        <v>96.8</v>
      </c>
      <c r="C22" s="36">
        <v>97.4</v>
      </c>
      <c r="D22" s="36">
        <v>97.5</v>
      </c>
      <c r="E22" s="36">
        <v>97.5</v>
      </c>
      <c r="F22" s="36">
        <v>97.5</v>
      </c>
    </row>
    <row r="23" spans="1:6" ht="15.75" customHeight="1">
      <c r="A23" s="21" t="s">
        <v>11</v>
      </c>
      <c r="B23" s="36">
        <v>26.8</v>
      </c>
      <c r="C23" s="36">
        <v>28.3</v>
      </c>
      <c r="D23" s="36">
        <v>28.5</v>
      </c>
      <c r="E23" s="36">
        <v>28.3</v>
      </c>
      <c r="F23" s="36">
        <v>25.2</v>
      </c>
    </row>
    <row r="24" spans="1:6" ht="15.75" customHeight="1">
      <c r="A24" s="21" t="s">
        <v>115</v>
      </c>
      <c r="B24" s="36">
        <v>53.9</v>
      </c>
      <c r="C24" s="36">
        <v>53.8</v>
      </c>
      <c r="D24" s="36">
        <v>52.4</v>
      </c>
      <c r="E24" s="36">
        <v>51.7</v>
      </c>
      <c r="F24" s="36">
        <v>46.3</v>
      </c>
    </row>
    <row r="25" spans="1:6" ht="15.75" customHeight="1">
      <c r="A25" s="21" t="s">
        <v>116</v>
      </c>
      <c r="B25" s="36">
        <v>28.5</v>
      </c>
      <c r="C25" s="36">
        <v>30.8</v>
      </c>
      <c r="D25" s="36">
        <v>30.4</v>
      </c>
      <c r="E25" s="36">
        <v>32.9</v>
      </c>
      <c r="F25" s="36">
        <v>32.3</v>
      </c>
    </row>
    <row r="26" spans="1:6" ht="15.75" customHeight="1">
      <c r="A26" s="21" t="s">
        <v>117</v>
      </c>
      <c r="B26" s="36">
        <v>57.3</v>
      </c>
      <c r="C26" s="36">
        <v>57.5</v>
      </c>
      <c r="D26" s="36">
        <v>56.8</v>
      </c>
      <c r="E26" s="36">
        <v>56.3</v>
      </c>
      <c r="F26" s="36">
        <v>54.3</v>
      </c>
    </row>
    <row r="27" spans="1:6" ht="15.75" customHeight="1">
      <c r="A27" s="21" t="s">
        <v>118</v>
      </c>
      <c r="B27" s="36">
        <v>22.5</v>
      </c>
      <c r="C27" s="36">
        <v>22.3</v>
      </c>
      <c r="D27" s="36">
        <v>22.8</v>
      </c>
      <c r="E27" s="36">
        <v>22.1</v>
      </c>
      <c r="F27" s="36">
        <v>20.7</v>
      </c>
    </row>
    <row r="28" spans="1:6" ht="15.75" customHeight="1">
      <c r="A28" s="21" t="s">
        <v>119</v>
      </c>
      <c r="B28" s="36">
        <v>33.6</v>
      </c>
      <c r="C28" s="36">
        <v>33.3</v>
      </c>
      <c r="D28" s="36">
        <v>33.4</v>
      </c>
      <c r="E28" s="36">
        <v>32.1</v>
      </c>
      <c r="F28" s="36">
        <v>30.6</v>
      </c>
    </row>
    <row r="29" spans="1:6" ht="15.75" customHeight="1">
      <c r="A29" s="21" t="s">
        <v>120</v>
      </c>
      <c r="B29" s="36">
        <v>18.1</v>
      </c>
      <c r="C29" s="36">
        <v>20.1</v>
      </c>
      <c r="D29" s="36">
        <v>21.7</v>
      </c>
      <c r="E29" s="36">
        <v>21.1</v>
      </c>
      <c r="F29" s="36">
        <v>20.3</v>
      </c>
    </row>
    <row r="30" spans="1:6" ht="15.75" customHeight="1">
      <c r="A30" s="21" t="s">
        <v>12</v>
      </c>
      <c r="B30" s="36">
        <v>50.1</v>
      </c>
      <c r="C30" s="36">
        <v>54.3</v>
      </c>
      <c r="D30" s="36">
        <v>57.6</v>
      </c>
      <c r="E30" s="36">
        <v>58.8</v>
      </c>
      <c r="F30" s="36">
        <v>59.3</v>
      </c>
    </row>
    <row r="31" spans="1:6" ht="15.75" customHeight="1">
      <c r="A31" s="21" t="s">
        <v>121</v>
      </c>
      <c r="B31" s="36">
        <v>42</v>
      </c>
      <c r="C31" s="36">
        <v>47.3</v>
      </c>
      <c r="D31" s="36">
        <v>52.4</v>
      </c>
      <c r="E31" s="36">
        <v>54.5</v>
      </c>
      <c r="F31" s="36">
        <v>55.5</v>
      </c>
    </row>
    <row r="32" spans="1:6" ht="15.75" customHeight="1">
      <c r="A32" s="21" t="s">
        <v>122</v>
      </c>
      <c r="B32" s="36">
        <v>10.6</v>
      </c>
      <c r="C32" s="36">
        <v>9.3</v>
      </c>
      <c r="D32" s="36">
        <v>9.9</v>
      </c>
      <c r="E32" s="36">
        <v>9.2</v>
      </c>
      <c r="F32" s="36">
        <v>7.7</v>
      </c>
    </row>
    <row r="33" spans="1:6" ht="15.75" customHeight="1">
      <c r="A33" s="21" t="s">
        <v>13</v>
      </c>
      <c r="B33" s="36">
        <v>8.1</v>
      </c>
      <c r="C33" s="36">
        <v>7.8</v>
      </c>
      <c r="D33" s="36">
        <v>8.8</v>
      </c>
      <c r="E33" s="36">
        <v>8.3</v>
      </c>
      <c r="F33" s="36">
        <v>7.3</v>
      </c>
    </row>
    <row r="34" spans="1:6" ht="15.75" customHeight="1">
      <c r="A34" s="21" t="s">
        <v>123</v>
      </c>
      <c r="B34" s="36">
        <v>46.6</v>
      </c>
      <c r="C34" s="36">
        <v>49</v>
      </c>
      <c r="D34" s="36">
        <v>51.6</v>
      </c>
      <c r="E34" s="36">
        <v>50.2</v>
      </c>
      <c r="F34" s="36">
        <v>44.8</v>
      </c>
    </row>
    <row r="35" spans="1:6" ht="15.75" customHeight="1">
      <c r="A35" s="21" t="s">
        <v>124</v>
      </c>
      <c r="B35" s="36">
        <v>30.7</v>
      </c>
      <c r="C35" s="36">
        <v>33.1</v>
      </c>
      <c r="D35" s="36">
        <v>34.8</v>
      </c>
      <c r="E35" s="36">
        <v>36.4</v>
      </c>
      <c r="F35" s="36">
        <v>33.8</v>
      </c>
    </row>
    <row r="36" spans="1:6" ht="15.75" customHeight="1">
      <c r="A36" s="21" t="s">
        <v>125</v>
      </c>
      <c r="B36" s="36">
        <v>23.8</v>
      </c>
      <c r="C36" s="36">
        <v>29.2</v>
      </c>
      <c r="D36" s="36">
        <v>52.1</v>
      </c>
      <c r="E36" s="36">
        <v>67.1</v>
      </c>
      <c r="F36" s="36">
        <v>66.6</v>
      </c>
    </row>
    <row r="37" spans="1:6" ht="12.75" customHeight="1">
      <c r="A37" s="23"/>
      <c r="B37" s="38"/>
      <c r="C37" s="38"/>
      <c r="D37" s="38"/>
      <c r="E37" s="38"/>
      <c r="F37" s="38"/>
    </row>
    <row r="38" ht="13.5" customHeight="1">
      <c r="A38" s="17" t="s">
        <v>65</v>
      </c>
    </row>
    <row r="39" ht="12.75">
      <c r="A39" s="21"/>
    </row>
  </sheetData>
  <sheetProtection/>
  <mergeCells count="2">
    <mergeCell ref="A3:F3"/>
    <mergeCell ref="A20:F20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B2:E2" numberStoredAsText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zoomScalePageLayoutView="0" workbookViewId="0" topLeftCell="A7">
      <selection activeCell="A26" sqref="A26:C27"/>
    </sheetView>
  </sheetViews>
  <sheetFormatPr defaultColWidth="9.140625" defaultRowHeight="12.75"/>
  <cols>
    <col min="1" max="1" width="13.00390625" style="2" customWidth="1"/>
    <col min="2" max="2" width="12.421875" style="2" customWidth="1"/>
    <col min="3" max="5" width="10.28125" style="2" customWidth="1"/>
    <col min="6" max="6" width="0.85546875" style="2" customWidth="1"/>
    <col min="7" max="9" width="10.28125" style="2" customWidth="1"/>
    <col min="10" max="10" width="12.57421875" style="2" bestFit="1" customWidth="1"/>
    <col min="11" max="11" width="10.57421875" style="2" bestFit="1" customWidth="1"/>
    <col min="12" max="12" width="9.7109375" style="2" bestFit="1" customWidth="1"/>
    <col min="13" max="13" width="11.00390625" style="2" customWidth="1"/>
    <col min="14" max="14" width="11.28125" style="2" bestFit="1" customWidth="1"/>
    <col min="15" max="15" width="9.7109375" style="2" bestFit="1" customWidth="1"/>
    <col min="16" max="16384" width="9.140625" style="2" customWidth="1"/>
  </cols>
  <sheetData>
    <row r="1" spans="1:9" ht="24.75" customHeight="1">
      <c r="A1" s="15" t="s">
        <v>32</v>
      </c>
      <c r="B1" s="15"/>
      <c r="C1" s="1"/>
      <c r="D1" s="1"/>
      <c r="E1" s="1"/>
      <c r="F1" s="1"/>
      <c r="G1" s="1"/>
      <c r="H1" s="1"/>
      <c r="I1" s="1"/>
    </row>
    <row r="2" spans="1:9" ht="19.5" customHeight="1">
      <c r="A2" s="63"/>
      <c r="B2" s="66" t="s">
        <v>42</v>
      </c>
      <c r="C2" s="72" t="s">
        <v>43</v>
      </c>
      <c r="D2" s="72"/>
      <c r="E2" s="72"/>
      <c r="F2" s="25"/>
      <c r="G2" s="72" t="s">
        <v>44</v>
      </c>
      <c r="H2" s="72"/>
      <c r="I2" s="72"/>
    </row>
    <row r="3" spans="1:9" ht="29.25" customHeight="1">
      <c r="A3" s="64"/>
      <c r="B3" s="67"/>
      <c r="C3" s="26" t="s">
        <v>45</v>
      </c>
      <c r="D3" s="26" t="s">
        <v>46</v>
      </c>
      <c r="E3" s="26" t="s">
        <v>47</v>
      </c>
      <c r="F3" s="29"/>
      <c r="G3" s="26" t="s">
        <v>48</v>
      </c>
      <c r="H3" s="26" t="s">
        <v>49</v>
      </c>
      <c r="I3" s="26" t="s">
        <v>50</v>
      </c>
    </row>
    <row r="4" spans="1:9" ht="19.5" customHeight="1">
      <c r="A4" s="61" t="s">
        <v>51</v>
      </c>
      <c r="B4" s="61"/>
      <c r="C4" s="61"/>
      <c r="D4" s="61"/>
      <c r="E4" s="61"/>
      <c r="F4" s="61"/>
      <c r="G4" s="61"/>
      <c r="H4" s="61"/>
      <c r="I4" s="61"/>
    </row>
    <row r="5" spans="1:15" ht="12.75" customHeight="1">
      <c r="A5" s="16">
        <v>2008</v>
      </c>
      <c r="B5" s="40">
        <v>5037799</v>
      </c>
      <c r="C5" s="7">
        <v>49837</v>
      </c>
      <c r="D5" s="7">
        <v>47762</v>
      </c>
      <c r="E5" s="7">
        <f>C5-D5</f>
        <v>2075</v>
      </c>
      <c r="F5" s="7"/>
      <c r="G5" s="7">
        <v>113902</v>
      </c>
      <c r="H5" s="7">
        <v>107861</v>
      </c>
      <c r="I5" s="7">
        <f>G5-H5</f>
        <v>6041</v>
      </c>
      <c r="L5" s="40"/>
      <c r="M5" s="40"/>
      <c r="O5" s="56"/>
    </row>
    <row r="6" spans="1:15" ht="12.75" customHeight="1">
      <c r="A6" s="16" t="s">
        <v>27</v>
      </c>
      <c r="B6" s="40">
        <v>5042992</v>
      </c>
      <c r="C6" s="7">
        <v>49217</v>
      </c>
      <c r="D6" s="7">
        <v>49529</v>
      </c>
      <c r="E6" s="7">
        <f>C6-D6</f>
        <v>-312</v>
      </c>
      <c r="F6" s="7"/>
      <c r="G6" s="7">
        <v>107660</v>
      </c>
      <c r="H6" s="7">
        <v>102155</v>
      </c>
      <c r="I6" s="7">
        <f>G6-H6</f>
        <v>5505</v>
      </c>
      <c r="K6" s="7"/>
      <c r="L6" s="40"/>
      <c r="M6" s="40"/>
      <c r="O6" s="56"/>
    </row>
    <row r="7" spans="1:15" ht="12.75" customHeight="1">
      <c r="A7" s="16" t="s">
        <v>28</v>
      </c>
      <c r="B7" s="40">
        <v>5051065</v>
      </c>
      <c r="C7" s="7">
        <v>48083</v>
      </c>
      <c r="D7" s="7">
        <v>47975</v>
      </c>
      <c r="E7" s="7">
        <f>C7-D7</f>
        <v>108</v>
      </c>
      <c r="F7" s="7"/>
      <c r="G7" s="7">
        <v>109182</v>
      </c>
      <c r="H7" s="7">
        <v>101207</v>
      </c>
      <c r="I7" s="7">
        <f>G7-H7</f>
        <v>7975</v>
      </c>
      <c r="K7" s="7"/>
      <c r="L7" s="40"/>
      <c r="M7" s="40"/>
      <c r="O7" s="56"/>
    </row>
    <row r="8" spans="1:15" ht="12.75" customHeight="1">
      <c r="A8" s="16" t="s">
        <v>30</v>
      </c>
      <c r="B8" s="40">
        <v>4999854</v>
      </c>
      <c r="C8" s="7">
        <v>58294</v>
      </c>
      <c r="D8" s="7">
        <v>61355</v>
      </c>
      <c r="E8" s="7">
        <f>C8-D8</f>
        <v>-3061</v>
      </c>
      <c r="F8" s="7"/>
      <c r="G8" s="7">
        <v>127244</v>
      </c>
      <c r="H8" s="7">
        <v>129799</v>
      </c>
      <c r="I8" s="7">
        <f>G8-H8</f>
        <v>-2555</v>
      </c>
      <c r="K8" s="7"/>
      <c r="L8" s="40"/>
      <c r="M8" s="40"/>
      <c r="O8" s="56"/>
    </row>
    <row r="9" spans="1:15" ht="12.75" customHeight="1">
      <c r="A9" s="16" t="s">
        <v>31</v>
      </c>
      <c r="B9" s="40">
        <v>4999932</v>
      </c>
      <c r="C9" s="7">
        <v>46314</v>
      </c>
      <c r="D9" s="7">
        <v>51243</v>
      </c>
      <c r="E9" s="7">
        <f>C9-D9</f>
        <v>-4929</v>
      </c>
      <c r="F9" s="7"/>
      <c r="G9" s="7">
        <v>130011</v>
      </c>
      <c r="H9" s="7">
        <v>125004</v>
      </c>
      <c r="I9" s="7">
        <f>G9-H9</f>
        <v>5007</v>
      </c>
      <c r="K9" s="7"/>
      <c r="L9" s="40"/>
      <c r="M9" s="40"/>
      <c r="O9" s="56"/>
    </row>
    <row r="10" spans="1:15" ht="19.5" customHeight="1">
      <c r="A10" s="62" t="s">
        <v>52</v>
      </c>
      <c r="B10" s="62"/>
      <c r="C10" s="62"/>
      <c r="D10" s="62"/>
      <c r="E10" s="62"/>
      <c r="F10" s="62"/>
      <c r="G10" s="62"/>
      <c r="H10" s="62"/>
      <c r="I10" s="68"/>
      <c r="K10" s="41"/>
      <c r="L10" s="40"/>
      <c r="M10" s="40"/>
      <c r="O10" s="56"/>
    </row>
    <row r="11" spans="1:15" ht="12.75" customHeight="1">
      <c r="A11" s="17" t="s">
        <v>0</v>
      </c>
      <c r="B11" s="40">
        <v>446081</v>
      </c>
      <c r="C11" s="40">
        <v>3878</v>
      </c>
      <c r="D11" s="40">
        <v>4734</v>
      </c>
      <c r="E11" s="9">
        <f>+C11-D11</f>
        <v>-856</v>
      </c>
      <c r="F11" s="9"/>
      <c r="G11" s="10">
        <v>8341</v>
      </c>
      <c r="H11" s="10">
        <v>7924</v>
      </c>
      <c r="I11" s="10">
        <f>+G11-H11</f>
        <v>417</v>
      </c>
      <c r="K11" s="7"/>
      <c r="L11" s="40"/>
      <c r="M11" s="40"/>
      <c r="O11" s="56"/>
    </row>
    <row r="12" spans="1:15" ht="12.75" customHeight="1">
      <c r="A12" s="17" t="s">
        <v>1</v>
      </c>
      <c r="B12" s="40">
        <v>272458</v>
      </c>
      <c r="C12" s="40">
        <v>2569</v>
      </c>
      <c r="D12" s="40">
        <v>2796</v>
      </c>
      <c r="E12" s="9">
        <f aca="true" t="shared" si="0" ref="E12:E19">+C12-D12</f>
        <v>-227</v>
      </c>
      <c r="F12" s="9"/>
      <c r="G12" s="10">
        <v>4740</v>
      </c>
      <c r="H12" s="10">
        <v>4961</v>
      </c>
      <c r="I12" s="10">
        <f aca="true" t="shared" si="1" ref="I12:I19">+G12-H12</f>
        <v>-221</v>
      </c>
      <c r="K12" s="7"/>
      <c r="L12" s="40"/>
      <c r="M12" s="40"/>
      <c r="O12" s="56"/>
    </row>
    <row r="13" spans="1:15" ht="12.75" customHeight="1">
      <c r="A13" s="17" t="s">
        <v>2</v>
      </c>
      <c r="B13" s="40">
        <v>1077113</v>
      </c>
      <c r="C13" s="40">
        <v>10679</v>
      </c>
      <c r="D13" s="40">
        <v>10412</v>
      </c>
      <c r="E13" s="9">
        <f t="shared" si="0"/>
        <v>267</v>
      </c>
      <c r="F13" s="9"/>
      <c r="G13" s="10">
        <v>36247</v>
      </c>
      <c r="H13" s="10">
        <v>37446</v>
      </c>
      <c r="I13" s="10">
        <f t="shared" si="1"/>
        <v>-1199</v>
      </c>
      <c r="K13" s="7"/>
      <c r="L13" s="40"/>
      <c r="M13" s="40"/>
      <c r="O13" s="56"/>
    </row>
    <row r="14" spans="1:13" ht="12.75" customHeight="1">
      <c r="A14" s="17" t="s">
        <v>3</v>
      </c>
      <c r="B14" s="40">
        <v>172413</v>
      </c>
      <c r="C14" s="40">
        <v>1333</v>
      </c>
      <c r="D14" s="40">
        <v>1882</v>
      </c>
      <c r="E14" s="9">
        <f t="shared" si="0"/>
        <v>-549</v>
      </c>
      <c r="F14" s="9"/>
      <c r="G14" s="10">
        <v>2564</v>
      </c>
      <c r="H14" s="10">
        <v>2979</v>
      </c>
      <c r="I14" s="10">
        <f t="shared" si="1"/>
        <v>-415</v>
      </c>
      <c r="K14" s="7"/>
      <c r="L14" s="36"/>
      <c r="M14" s="55"/>
    </row>
    <row r="15" spans="1:12" ht="12.75" customHeight="1">
      <c r="A15" s="17" t="s">
        <v>4</v>
      </c>
      <c r="B15" s="40">
        <v>648062</v>
      </c>
      <c r="C15" s="40">
        <v>5323</v>
      </c>
      <c r="D15" s="40">
        <v>7322</v>
      </c>
      <c r="E15" s="9">
        <f t="shared" si="0"/>
        <v>-1999</v>
      </c>
      <c r="F15" s="9"/>
      <c r="G15" s="46">
        <v>15866</v>
      </c>
      <c r="H15" s="46">
        <v>15125</v>
      </c>
      <c r="I15" s="10">
        <f t="shared" si="1"/>
        <v>741</v>
      </c>
      <c r="K15" s="7"/>
      <c r="L15" s="36"/>
    </row>
    <row r="16" spans="1:12" ht="12.75" customHeight="1">
      <c r="A16" s="17" t="s">
        <v>5</v>
      </c>
      <c r="B16" s="40">
        <v>1243638</v>
      </c>
      <c r="C16" s="40">
        <v>12295</v>
      </c>
      <c r="D16" s="40">
        <v>12240</v>
      </c>
      <c r="E16" s="9">
        <f t="shared" si="0"/>
        <v>55</v>
      </c>
      <c r="F16" s="9"/>
      <c r="G16" s="10">
        <v>33898</v>
      </c>
      <c r="H16" s="10">
        <v>32875</v>
      </c>
      <c r="I16" s="10">
        <f t="shared" si="1"/>
        <v>1023</v>
      </c>
      <c r="K16" s="7"/>
      <c r="L16" s="36"/>
    </row>
    <row r="17" spans="1:12" ht="12.75" customHeight="1">
      <c r="A17" s="17" t="s">
        <v>6</v>
      </c>
      <c r="B17" s="40">
        <v>310220</v>
      </c>
      <c r="C17" s="40">
        <v>3042</v>
      </c>
      <c r="D17" s="40">
        <v>3125</v>
      </c>
      <c r="E17" s="9">
        <f t="shared" si="0"/>
        <v>-83</v>
      </c>
      <c r="F17" s="9"/>
      <c r="G17" s="10">
        <v>7839</v>
      </c>
      <c r="H17" s="10">
        <v>5233</v>
      </c>
      <c r="I17" s="10">
        <f t="shared" si="1"/>
        <v>2606</v>
      </c>
      <c r="K17" s="7"/>
      <c r="L17" s="36"/>
    </row>
    <row r="18" spans="1:12" ht="12.75" customHeight="1">
      <c r="A18" s="17" t="s">
        <v>7</v>
      </c>
      <c r="B18" s="40">
        <v>399469</v>
      </c>
      <c r="C18" s="40">
        <v>3620</v>
      </c>
      <c r="D18" s="40">
        <v>4086</v>
      </c>
      <c r="E18" s="9">
        <f t="shared" si="0"/>
        <v>-466</v>
      </c>
      <c r="F18" s="9"/>
      <c r="G18" s="10">
        <v>8794</v>
      </c>
      <c r="H18" s="10">
        <v>8715</v>
      </c>
      <c r="I18" s="10">
        <f t="shared" si="1"/>
        <v>79</v>
      </c>
      <c r="K18" s="7"/>
      <c r="L18" s="36"/>
    </row>
    <row r="19" spans="1:12" ht="12.75" customHeight="1">
      <c r="A19" s="17" t="s">
        <v>8</v>
      </c>
      <c r="B19" s="40">
        <v>430478</v>
      </c>
      <c r="C19" s="40">
        <v>3575</v>
      </c>
      <c r="D19" s="40">
        <v>4646</v>
      </c>
      <c r="E19" s="9">
        <f t="shared" si="0"/>
        <v>-1071</v>
      </c>
      <c r="F19" s="9"/>
      <c r="G19" s="10">
        <v>11722</v>
      </c>
      <c r="H19" s="10">
        <v>9710</v>
      </c>
      <c r="I19" s="10">
        <f t="shared" si="1"/>
        <v>2012</v>
      </c>
      <c r="K19" s="7"/>
      <c r="L19" s="36"/>
    </row>
    <row r="20" spans="1:11" s="3" customFormat="1" ht="19.5" customHeight="1">
      <c r="A20" s="62" t="s">
        <v>57</v>
      </c>
      <c r="B20" s="62"/>
      <c r="C20" s="62"/>
      <c r="D20" s="62"/>
      <c r="E20" s="62"/>
      <c r="F20" s="62"/>
      <c r="G20" s="62"/>
      <c r="H20" s="62"/>
      <c r="I20" s="68"/>
      <c r="K20" s="54"/>
    </row>
    <row r="21" spans="1:15" ht="12.75" customHeight="1">
      <c r="A21" s="17" t="s">
        <v>53</v>
      </c>
      <c r="B21" s="9">
        <v>20621144</v>
      </c>
      <c r="C21" s="9">
        <v>183479</v>
      </c>
      <c r="D21" s="9">
        <v>199169</v>
      </c>
      <c r="E21" s="9">
        <f>+C21-D21</f>
        <v>-15690</v>
      </c>
      <c r="F21" s="9"/>
      <c r="G21" s="10">
        <v>544466</v>
      </c>
      <c r="H21" s="10">
        <v>460520</v>
      </c>
      <c r="I21" s="10">
        <f>+G21-H21</f>
        <v>83946</v>
      </c>
      <c r="J21" s="13"/>
      <c r="K21" s="7"/>
      <c r="L21" s="7"/>
      <c r="M21" s="7"/>
      <c r="N21" s="47"/>
      <c r="O21" s="9"/>
    </row>
    <row r="22" spans="1:15" ht="12.75" customHeight="1">
      <c r="A22" s="17" t="s">
        <v>54</v>
      </c>
      <c r="B22" s="9">
        <f>+B23-B21</f>
        <v>39064083</v>
      </c>
      <c r="C22" s="9">
        <f>+C23-C21</f>
        <v>350707</v>
      </c>
      <c r="D22" s="9">
        <f>+D23-D21</f>
        <v>413714</v>
      </c>
      <c r="E22" s="9">
        <f>+C22-D22</f>
        <v>-63007</v>
      </c>
      <c r="F22" s="9"/>
      <c r="G22" s="9">
        <f>+G23-G21</f>
        <v>1644404</v>
      </c>
      <c r="H22" s="9">
        <f>+H23-H21</f>
        <v>1358633</v>
      </c>
      <c r="I22" s="10">
        <f>+G22-H22</f>
        <v>285771</v>
      </c>
      <c r="J22" s="13"/>
      <c r="K22" s="7"/>
      <c r="L22" s="7"/>
      <c r="M22" s="7"/>
      <c r="N22" s="47"/>
      <c r="O22" s="9"/>
    </row>
    <row r="23" spans="1:15" s="4" customFormat="1" ht="12.75" customHeight="1">
      <c r="A23" s="17" t="s">
        <v>55</v>
      </c>
      <c r="B23" s="9">
        <v>59685227</v>
      </c>
      <c r="C23" s="9">
        <v>534186</v>
      </c>
      <c r="D23" s="9">
        <v>612883</v>
      </c>
      <c r="E23" s="9">
        <f>+C23-D23</f>
        <v>-78697</v>
      </c>
      <c r="F23" s="9"/>
      <c r="G23" s="10">
        <v>2188870</v>
      </c>
      <c r="H23" s="10">
        <v>1819153</v>
      </c>
      <c r="I23" s="10">
        <f>+G23-H23</f>
        <v>369717</v>
      </c>
      <c r="J23" s="13"/>
      <c r="K23" s="7"/>
      <c r="L23" s="7"/>
      <c r="M23" s="7"/>
      <c r="N23" s="47"/>
      <c r="O23" s="9"/>
    </row>
    <row r="24" spans="1:9" s="4" customFormat="1" ht="24.75" customHeight="1">
      <c r="A24" s="19" t="s">
        <v>56</v>
      </c>
      <c r="B24" s="14">
        <f>+B9/B23*100</f>
        <v>8.377168440693037</v>
      </c>
      <c r="C24" s="14">
        <f aca="true" t="shared" si="2" ref="C24:I24">+C9/C23*100</f>
        <v>8.67001381541261</v>
      </c>
      <c r="D24" s="14">
        <f t="shared" si="2"/>
        <v>8.360975912205102</v>
      </c>
      <c r="E24" s="14">
        <f t="shared" si="2"/>
        <v>6.263262894392417</v>
      </c>
      <c r="F24" s="14"/>
      <c r="G24" s="14">
        <f t="shared" si="2"/>
        <v>5.939640088264721</v>
      </c>
      <c r="H24" s="14">
        <f t="shared" si="2"/>
        <v>6.871549561801564</v>
      </c>
      <c r="I24" s="14">
        <f t="shared" si="2"/>
        <v>1.354279083731611</v>
      </c>
    </row>
    <row r="25" spans="1:9" ht="12.75">
      <c r="A25" s="6"/>
      <c r="B25" s="6"/>
      <c r="C25" s="5"/>
      <c r="D25" s="5"/>
      <c r="E25" s="5"/>
      <c r="F25" s="5"/>
      <c r="G25" s="5"/>
      <c r="H25" s="5"/>
      <c r="I25" s="5"/>
    </row>
    <row r="26" spans="1:10" ht="13.5" customHeight="1">
      <c r="A26" s="17" t="s">
        <v>65</v>
      </c>
      <c r="B26" s="17"/>
      <c r="C26" s="17"/>
      <c r="D26" s="17"/>
      <c r="E26" s="17"/>
      <c r="F26" s="17"/>
      <c r="G26" s="17"/>
      <c r="H26" s="17"/>
      <c r="I26" s="17"/>
      <c r="J26" s="36"/>
    </row>
    <row r="27" spans="1:10" ht="12.75">
      <c r="A27" s="2" t="s">
        <v>67</v>
      </c>
      <c r="J27" s="36"/>
    </row>
    <row r="28" ht="12.75">
      <c r="J28" s="36"/>
    </row>
    <row r="44" ht="22.5" customHeight="1"/>
  </sheetData>
  <sheetProtection/>
  <mergeCells count="7">
    <mergeCell ref="A4:I4"/>
    <mergeCell ref="A10:I10"/>
    <mergeCell ref="A20:I20"/>
    <mergeCell ref="A2:A3"/>
    <mergeCell ref="B2:B3"/>
    <mergeCell ref="C2:E2"/>
    <mergeCell ref="G2:I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4" r:id="rId2"/>
  <ignoredErrors>
    <ignoredError sqref="A5:A7 A9" numberStoredAsText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6" sqref="O1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zoomScalePageLayoutView="0" workbookViewId="0" topLeftCell="A19">
      <selection activeCell="J21" sqref="J21"/>
    </sheetView>
  </sheetViews>
  <sheetFormatPr defaultColWidth="9.140625" defaultRowHeight="12.75"/>
  <cols>
    <col min="1" max="1" width="25.7109375" style="2" customWidth="1"/>
    <col min="2" max="2" width="10.28125" style="2" customWidth="1"/>
    <col min="3" max="16384" width="9.140625" style="2" customWidth="1"/>
  </cols>
  <sheetData>
    <row r="1" ht="24.75" customHeight="1">
      <c r="A1" s="15" t="s">
        <v>40</v>
      </c>
    </row>
    <row r="2" spans="1:6" ht="24.75" customHeight="1">
      <c r="A2" s="27"/>
      <c r="B2" s="32" t="s">
        <v>26</v>
      </c>
      <c r="C2" s="32">
        <v>2009</v>
      </c>
      <c r="D2" s="32">
        <v>2010</v>
      </c>
      <c r="E2" s="32" t="s">
        <v>29</v>
      </c>
      <c r="F2" s="32" t="s">
        <v>31</v>
      </c>
    </row>
    <row r="3" spans="1:6" ht="15" customHeight="1">
      <c r="A3" s="61" t="s">
        <v>51</v>
      </c>
      <c r="B3" s="61"/>
      <c r="C3" s="61"/>
      <c r="D3" s="61"/>
      <c r="E3" s="61"/>
      <c r="F3" s="61"/>
    </row>
    <row r="4" spans="1:6" ht="18" customHeight="1">
      <c r="A4" s="62" t="s">
        <v>92</v>
      </c>
      <c r="B4" s="62"/>
      <c r="C4" s="62"/>
      <c r="D4" s="62"/>
      <c r="E4" s="62"/>
      <c r="F4" s="62"/>
    </row>
    <row r="5" spans="1:6" ht="12.75" customHeight="1">
      <c r="A5" s="21" t="s">
        <v>93</v>
      </c>
      <c r="B5" s="2">
        <v>3.7</v>
      </c>
      <c r="C5" s="2">
        <v>3.2</v>
      </c>
      <c r="D5" s="2">
        <v>2.7</v>
      </c>
      <c r="E5" s="2">
        <v>3.7</v>
      </c>
      <c r="F5" s="2">
        <v>2.8</v>
      </c>
    </row>
    <row r="6" spans="1:6" ht="12.75" customHeight="1">
      <c r="A6" s="21" t="s">
        <v>94</v>
      </c>
      <c r="B6" s="2">
        <v>35.3</v>
      </c>
      <c r="C6" s="2">
        <v>39.6</v>
      </c>
      <c r="D6" s="2">
        <v>48.8</v>
      </c>
      <c r="E6" s="2">
        <v>48.1</v>
      </c>
      <c r="F6" s="2">
        <v>33.8</v>
      </c>
    </row>
    <row r="7" spans="1:6" ht="12.75" customHeight="1">
      <c r="A7" s="21" t="s">
        <v>95</v>
      </c>
      <c r="B7" s="2">
        <v>59.4</v>
      </c>
      <c r="C7" s="2">
        <v>56.3</v>
      </c>
      <c r="D7" s="2">
        <v>47.6</v>
      </c>
      <c r="E7" s="2">
        <v>49.7</v>
      </c>
      <c r="F7" s="36">
        <v>63</v>
      </c>
    </row>
    <row r="8" spans="1:6" ht="15" customHeight="1">
      <c r="A8" s="62" t="s">
        <v>96</v>
      </c>
      <c r="B8" s="62"/>
      <c r="C8" s="62"/>
      <c r="D8" s="62"/>
      <c r="E8" s="62"/>
      <c r="F8" s="62"/>
    </row>
    <row r="9" spans="1:6" ht="12.75" customHeight="1">
      <c r="A9" s="21" t="s">
        <v>97</v>
      </c>
      <c r="B9" s="36">
        <v>63.7</v>
      </c>
      <c r="C9" s="36">
        <v>63.1</v>
      </c>
      <c r="D9" s="36">
        <v>57.8</v>
      </c>
      <c r="E9" s="36">
        <v>56</v>
      </c>
      <c r="F9" s="36">
        <v>66.5</v>
      </c>
    </row>
    <row r="10" spans="1:6" ht="12.75" customHeight="1">
      <c r="A10" s="21" t="s">
        <v>98</v>
      </c>
      <c r="B10" s="36">
        <v>16.1</v>
      </c>
      <c r="C10" s="36">
        <v>14.3</v>
      </c>
      <c r="D10" s="36">
        <v>13.3</v>
      </c>
      <c r="E10" s="36">
        <v>14.5</v>
      </c>
      <c r="F10" s="36">
        <v>13.9</v>
      </c>
    </row>
    <row r="11" spans="1:6" ht="12.75" customHeight="1">
      <c r="A11" s="21" t="s">
        <v>99</v>
      </c>
      <c r="B11" s="36">
        <v>25.9</v>
      </c>
      <c r="C11" s="36">
        <v>26.2</v>
      </c>
      <c r="D11" s="36">
        <v>24.8</v>
      </c>
      <c r="E11" s="36">
        <v>26.5</v>
      </c>
      <c r="F11" s="36">
        <v>26.8</v>
      </c>
    </row>
    <row r="12" spans="1:6" ht="12.75" customHeight="1">
      <c r="A12" s="21" t="s">
        <v>100</v>
      </c>
      <c r="B12" s="36">
        <v>7.8</v>
      </c>
      <c r="C12" s="36">
        <v>6.9</v>
      </c>
      <c r="D12" s="36">
        <v>7</v>
      </c>
      <c r="E12" s="36">
        <v>8.1</v>
      </c>
      <c r="F12" s="36">
        <v>6.5</v>
      </c>
    </row>
    <row r="13" spans="1:6" ht="12.75">
      <c r="A13" s="22" t="s">
        <v>101</v>
      </c>
      <c r="B13" s="36">
        <v>28.2</v>
      </c>
      <c r="C13" s="36">
        <v>27.9</v>
      </c>
      <c r="D13" s="36">
        <v>28.3</v>
      </c>
      <c r="E13" s="36">
        <v>27.3</v>
      </c>
      <c r="F13" s="36">
        <v>26.5</v>
      </c>
    </row>
    <row r="14" spans="1:6" ht="15" customHeight="1">
      <c r="A14" s="62" t="s">
        <v>102</v>
      </c>
      <c r="B14" s="62"/>
      <c r="C14" s="62"/>
      <c r="D14" s="62"/>
      <c r="E14" s="62"/>
      <c r="F14" s="62"/>
    </row>
    <row r="15" spans="1:6" ht="12.75">
      <c r="A15" s="22" t="s">
        <v>103</v>
      </c>
      <c r="B15" s="2">
        <v>30.4</v>
      </c>
      <c r="C15" s="36">
        <v>33.9</v>
      </c>
      <c r="D15" s="36">
        <v>36.1</v>
      </c>
      <c r="E15" s="36">
        <v>35.9</v>
      </c>
      <c r="F15" s="36">
        <v>36</v>
      </c>
    </row>
    <row r="16" spans="1:6" ht="12.75" customHeight="1">
      <c r="A16" s="22" t="s">
        <v>104</v>
      </c>
      <c r="B16" s="2">
        <v>41.6</v>
      </c>
      <c r="C16" s="36">
        <v>41.4</v>
      </c>
      <c r="D16" s="36">
        <v>43.7</v>
      </c>
      <c r="E16" s="36">
        <v>39.8</v>
      </c>
      <c r="F16" s="36">
        <v>41.3</v>
      </c>
    </row>
    <row r="17" spans="1:6" ht="12.75" customHeight="1">
      <c r="A17" s="22" t="s">
        <v>105</v>
      </c>
      <c r="B17" s="2">
        <v>31.5</v>
      </c>
      <c r="C17" s="36">
        <v>33.4</v>
      </c>
      <c r="D17" s="36">
        <v>34.8</v>
      </c>
      <c r="E17" s="36">
        <v>30.4</v>
      </c>
      <c r="F17" s="36">
        <v>34.3</v>
      </c>
    </row>
    <row r="18" spans="1:6" ht="15.75" customHeight="1">
      <c r="A18" s="22" t="s">
        <v>106</v>
      </c>
      <c r="B18" s="2">
        <v>44.1</v>
      </c>
      <c r="C18" s="36">
        <v>43.7</v>
      </c>
      <c r="D18" s="36">
        <v>43.7</v>
      </c>
      <c r="E18" s="36">
        <v>43</v>
      </c>
      <c r="F18" s="36">
        <v>42.9</v>
      </c>
    </row>
    <row r="19" spans="1:6" ht="12.75" customHeight="1">
      <c r="A19" s="22" t="s">
        <v>107</v>
      </c>
      <c r="B19" s="2">
        <v>38.3</v>
      </c>
      <c r="C19" s="36">
        <v>36.5</v>
      </c>
      <c r="D19" s="36">
        <v>32.3</v>
      </c>
      <c r="E19" s="36">
        <v>35.7</v>
      </c>
      <c r="F19" s="36">
        <v>35.7</v>
      </c>
    </row>
    <row r="20" spans="1:6" ht="12.75" customHeight="1">
      <c r="A20" s="22" t="s">
        <v>108</v>
      </c>
      <c r="B20" s="2">
        <v>43.4</v>
      </c>
      <c r="C20" s="36">
        <v>39.3</v>
      </c>
      <c r="D20" s="36">
        <v>36.1</v>
      </c>
      <c r="E20" s="36">
        <v>38.8</v>
      </c>
      <c r="F20" s="36">
        <v>38.1</v>
      </c>
    </row>
    <row r="21" spans="1:6" ht="12.75" customHeight="1">
      <c r="A21" s="22" t="s">
        <v>109</v>
      </c>
      <c r="B21" s="2">
        <v>27.6</v>
      </c>
      <c r="C21" s="36">
        <v>25.2</v>
      </c>
      <c r="D21" s="36">
        <v>24.1</v>
      </c>
      <c r="E21" s="36">
        <v>22.7</v>
      </c>
      <c r="F21" s="36">
        <v>20.7</v>
      </c>
    </row>
    <row r="22" spans="1:6" ht="12.75" customHeight="1">
      <c r="A22" s="22" t="s">
        <v>110</v>
      </c>
      <c r="B22" s="2">
        <v>33.1</v>
      </c>
      <c r="C22" s="36">
        <v>36.7</v>
      </c>
      <c r="D22" s="36">
        <v>38.1</v>
      </c>
      <c r="E22" s="36">
        <v>41.8</v>
      </c>
      <c r="F22" s="36">
        <v>42.8</v>
      </c>
    </row>
    <row r="23" spans="1:6" ht="12.75" customHeight="1">
      <c r="A23" s="22" t="s">
        <v>111</v>
      </c>
      <c r="B23" s="2">
        <v>42.3</v>
      </c>
      <c r="C23" s="36">
        <v>46.3</v>
      </c>
      <c r="D23" s="36">
        <v>52</v>
      </c>
      <c r="E23" s="36">
        <v>53.8</v>
      </c>
      <c r="F23" s="36">
        <v>57.6</v>
      </c>
    </row>
    <row r="24" spans="1:6" ht="15" customHeight="1">
      <c r="A24" s="62" t="s">
        <v>55</v>
      </c>
      <c r="B24" s="62"/>
      <c r="C24" s="62"/>
      <c r="D24" s="62"/>
      <c r="E24" s="62"/>
      <c r="F24" s="62"/>
    </row>
    <row r="25" spans="1:6" ht="15" customHeight="1">
      <c r="A25" s="62" t="s">
        <v>112</v>
      </c>
      <c r="B25" s="62"/>
      <c r="C25" s="62"/>
      <c r="D25" s="62"/>
      <c r="E25" s="62"/>
      <c r="F25" s="62"/>
    </row>
    <row r="26" spans="1:6" ht="12.75" customHeight="1">
      <c r="A26" s="21" t="s">
        <v>93</v>
      </c>
      <c r="B26" s="2">
        <v>4.5</v>
      </c>
      <c r="C26" s="36">
        <v>4.4</v>
      </c>
      <c r="D26" s="36">
        <v>4.8</v>
      </c>
      <c r="E26" s="36">
        <v>5.8</v>
      </c>
      <c r="F26" s="36">
        <v>3.4</v>
      </c>
    </row>
    <row r="27" spans="1:6" ht="12.75" customHeight="1">
      <c r="A27" s="21" t="s">
        <v>94</v>
      </c>
      <c r="B27" s="2">
        <v>39.6</v>
      </c>
      <c r="C27" s="36">
        <v>44.9</v>
      </c>
      <c r="D27" s="36">
        <v>51.4</v>
      </c>
      <c r="E27" s="36">
        <v>50.9</v>
      </c>
      <c r="F27" s="36">
        <v>40.5</v>
      </c>
    </row>
    <row r="28" spans="1:6" ht="12.75" customHeight="1">
      <c r="A28" s="21" t="s">
        <v>95</v>
      </c>
      <c r="B28" s="36">
        <v>54.9</v>
      </c>
      <c r="C28" s="36">
        <v>50</v>
      </c>
      <c r="D28" s="36">
        <v>43.3</v>
      </c>
      <c r="E28" s="36">
        <v>43.7</v>
      </c>
      <c r="F28" s="36">
        <v>55.8</v>
      </c>
    </row>
    <row r="29" spans="1:6" ht="15" customHeight="1">
      <c r="A29" s="62" t="s">
        <v>96</v>
      </c>
      <c r="B29" s="62"/>
      <c r="C29" s="62"/>
      <c r="D29" s="62"/>
      <c r="E29" s="62"/>
      <c r="F29" s="62"/>
    </row>
    <row r="30" spans="1:6" ht="12.75" customHeight="1">
      <c r="A30" s="21" t="s">
        <v>97</v>
      </c>
      <c r="B30" s="2">
        <v>65.8</v>
      </c>
      <c r="C30" s="36">
        <v>59.9</v>
      </c>
      <c r="D30" s="36">
        <v>56.7</v>
      </c>
      <c r="E30" s="2">
        <v>56.3</v>
      </c>
      <c r="F30" s="36">
        <v>62.3</v>
      </c>
    </row>
    <row r="31" spans="1:6" ht="12.75" customHeight="1">
      <c r="A31" s="21" t="s">
        <v>98</v>
      </c>
      <c r="B31" s="2">
        <v>13.1</v>
      </c>
      <c r="C31" s="36">
        <v>13</v>
      </c>
      <c r="D31" s="36">
        <v>12.5</v>
      </c>
      <c r="E31" s="2">
        <v>12.2</v>
      </c>
      <c r="F31" s="36">
        <v>12</v>
      </c>
    </row>
    <row r="32" spans="1:6" ht="12.75" customHeight="1">
      <c r="A32" s="21" t="s">
        <v>99</v>
      </c>
      <c r="B32" s="36">
        <v>23</v>
      </c>
      <c r="C32" s="36">
        <v>22.1</v>
      </c>
      <c r="D32" s="36">
        <v>22.3</v>
      </c>
      <c r="E32" s="36">
        <v>21.9</v>
      </c>
      <c r="F32" s="36">
        <v>22.4</v>
      </c>
    </row>
    <row r="33" spans="1:6" ht="12.75" customHeight="1">
      <c r="A33" s="21" t="s">
        <v>100</v>
      </c>
      <c r="B33" s="2">
        <v>5.3</v>
      </c>
      <c r="C33" s="36">
        <v>5</v>
      </c>
      <c r="D33" s="36">
        <v>5.1</v>
      </c>
      <c r="E33" s="2">
        <v>5.4</v>
      </c>
      <c r="F33" s="36">
        <v>4.6</v>
      </c>
    </row>
    <row r="34" spans="1:6" ht="12.75">
      <c r="A34" s="22" t="s">
        <v>101</v>
      </c>
      <c r="B34" s="2">
        <v>11.8</v>
      </c>
      <c r="C34" s="36">
        <v>11.5</v>
      </c>
      <c r="D34" s="36">
        <v>10.8</v>
      </c>
      <c r="E34" s="2">
        <v>9.3</v>
      </c>
      <c r="F34" s="36">
        <v>8.9</v>
      </c>
    </row>
    <row r="35" spans="1:6" ht="15" customHeight="1">
      <c r="A35" s="62" t="s">
        <v>102</v>
      </c>
      <c r="B35" s="62"/>
      <c r="C35" s="62"/>
      <c r="D35" s="62"/>
      <c r="E35" s="62"/>
      <c r="F35" s="62"/>
    </row>
    <row r="36" spans="1:6" ht="12.75">
      <c r="A36" s="22" t="s">
        <v>103</v>
      </c>
      <c r="B36" s="2">
        <v>29.5</v>
      </c>
      <c r="C36" s="36">
        <v>31.2</v>
      </c>
      <c r="D36" s="36">
        <v>30</v>
      </c>
      <c r="E36" s="36">
        <v>29.1</v>
      </c>
      <c r="F36" s="36">
        <v>27.6</v>
      </c>
    </row>
    <row r="37" spans="1:6" ht="12.75" customHeight="1">
      <c r="A37" s="22" t="s">
        <v>104</v>
      </c>
      <c r="B37" s="2">
        <v>39.5</v>
      </c>
      <c r="C37" s="36">
        <v>39.5</v>
      </c>
      <c r="D37" s="36">
        <v>39.6</v>
      </c>
      <c r="E37" s="36">
        <v>38</v>
      </c>
      <c r="F37" s="36">
        <v>35.8</v>
      </c>
    </row>
    <row r="38" spans="1:6" ht="12.75" customHeight="1">
      <c r="A38" s="22" t="s">
        <v>105</v>
      </c>
      <c r="B38" s="2">
        <v>29.4</v>
      </c>
      <c r="C38" s="36">
        <v>29.2</v>
      </c>
      <c r="D38" s="36">
        <v>29.5</v>
      </c>
      <c r="E38" s="36">
        <v>28.6</v>
      </c>
      <c r="F38" s="36">
        <v>28.8</v>
      </c>
    </row>
    <row r="39" spans="1:6" ht="15.75" customHeight="1">
      <c r="A39" s="22" t="s">
        <v>106</v>
      </c>
      <c r="B39" s="2">
        <v>45.8</v>
      </c>
      <c r="C39" s="36">
        <v>45.2</v>
      </c>
      <c r="D39" s="36">
        <v>42.6</v>
      </c>
      <c r="E39" s="36">
        <v>41.2</v>
      </c>
      <c r="F39" s="36">
        <v>38.4</v>
      </c>
    </row>
    <row r="40" spans="1:6" ht="12.75" customHeight="1">
      <c r="A40" s="22" t="s">
        <v>107</v>
      </c>
      <c r="B40" s="2">
        <v>41.5</v>
      </c>
      <c r="C40" s="36">
        <v>39.3</v>
      </c>
      <c r="D40" s="36">
        <v>38</v>
      </c>
      <c r="E40" s="36">
        <v>36.8</v>
      </c>
      <c r="F40" s="36">
        <v>35.7</v>
      </c>
    </row>
    <row r="41" spans="1:6" ht="12.75" customHeight="1">
      <c r="A41" s="22" t="s">
        <v>108</v>
      </c>
      <c r="B41" s="2">
        <v>36.1</v>
      </c>
      <c r="C41" s="36">
        <v>35.5</v>
      </c>
      <c r="D41" s="36">
        <v>32.9</v>
      </c>
      <c r="E41" s="36">
        <v>32.6</v>
      </c>
      <c r="F41" s="36">
        <v>32</v>
      </c>
    </row>
    <row r="42" spans="1:6" ht="12.75" customHeight="1">
      <c r="A42" s="22" t="s">
        <v>109</v>
      </c>
      <c r="B42" s="2">
        <v>36.9</v>
      </c>
      <c r="C42" s="36">
        <v>29.7</v>
      </c>
      <c r="D42" s="36">
        <v>27.1</v>
      </c>
      <c r="E42" s="36">
        <v>26.6</v>
      </c>
      <c r="F42" s="36">
        <v>26.4</v>
      </c>
    </row>
    <row r="43" spans="1:6" ht="12.75" customHeight="1">
      <c r="A43" s="22" t="s">
        <v>110</v>
      </c>
      <c r="B43" s="2">
        <v>31.6</v>
      </c>
      <c r="C43" s="36">
        <v>32.3</v>
      </c>
      <c r="D43" s="36">
        <v>32.3</v>
      </c>
      <c r="E43" s="36">
        <v>31.7</v>
      </c>
      <c r="F43" s="36">
        <v>28.5</v>
      </c>
    </row>
    <row r="44" spans="1:6" ht="12.75" customHeight="1">
      <c r="A44" s="22" t="s">
        <v>111</v>
      </c>
      <c r="B44" s="2">
        <v>46.1</v>
      </c>
      <c r="C44" s="36">
        <v>50.9</v>
      </c>
      <c r="D44" s="36">
        <v>51.6</v>
      </c>
      <c r="E44" s="36">
        <v>50.2</v>
      </c>
      <c r="F44" s="36">
        <v>45.1</v>
      </c>
    </row>
    <row r="45" spans="1:6" ht="12.75" customHeight="1">
      <c r="A45" s="23"/>
      <c r="B45" s="37"/>
      <c r="C45" s="38"/>
      <c r="D45" s="38"/>
      <c r="E45" s="38"/>
      <c r="F45" s="38"/>
    </row>
    <row r="46" spans="1:3" ht="13.5" customHeight="1">
      <c r="A46" s="17" t="s">
        <v>65</v>
      </c>
      <c r="B46" s="17"/>
      <c r="C46" s="17"/>
    </row>
  </sheetData>
  <sheetProtection/>
  <mergeCells count="8">
    <mergeCell ref="A3:F3"/>
    <mergeCell ref="A4:F4"/>
    <mergeCell ref="A35:F35"/>
    <mergeCell ref="A29:F29"/>
    <mergeCell ref="A25:F25"/>
    <mergeCell ref="A24:F24"/>
    <mergeCell ref="A14:F14"/>
    <mergeCell ref="A8:F8"/>
  </mergeCells>
  <printOptions horizontalCentered="1" verticalCentered="1"/>
  <pageMargins left="0.7874015748031497" right="0.7874015748031497" top="0.984251968503937" bottom="0.73" header="0.5118110236220472" footer="0.5118110236220472"/>
  <pageSetup fitToHeight="1" fitToWidth="1" horizontalDpi="600" verticalDpi="600" orientation="portrait" paperSize="9" r:id="rId2"/>
  <ignoredErrors>
    <ignoredError sqref="B2:F2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I20" sqref="I20"/>
    </sheetView>
  </sheetViews>
  <sheetFormatPr defaultColWidth="9.140625" defaultRowHeight="12.75"/>
  <cols>
    <col min="1" max="1" width="12.57421875" style="2" customWidth="1"/>
    <col min="2" max="6" width="10.28125" style="2" customWidth="1"/>
    <col min="7" max="7" width="9.7109375" style="2" bestFit="1" customWidth="1"/>
    <col min="8" max="16384" width="9.140625" style="2" customWidth="1"/>
  </cols>
  <sheetData>
    <row r="1" spans="1:6" ht="24.75" customHeight="1">
      <c r="A1" s="15" t="s">
        <v>39</v>
      </c>
      <c r="B1" s="1"/>
      <c r="C1" s="1"/>
      <c r="D1" s="1"/>
      <c r="E1" s="1"/>
      <c r="F1" s="1"/>
    </row>
    <row r="2" spans="1:7" ht="24.75" customHeight="1">
      <c r="A2" s="63"/>
      <c r="B2" s="65" t="s">
        <v>89</v>
      </c>
      <c r="C2" s="65"/>
      <c r="D2" s="65"/>
      <c r="E2" s="65"/>
      <c r="F2" s="65"/>
      <c r="G2" s="65"/>
    </row>
    <row r="3" spans="1:6" ht="27.75" customHeight="1">
      <c r="A3" s="64"/>
      <c r="B3" s="26" t="s">
        <v>68</v>
      </c>
      <c r="C3" s="26" t="s">
        <v>69</v>
      </c>
      <c r="D3" s="26" t="s">
        <v>70</v>
      </c>
      <c r="E3" s="26" t="s">
        <v>90</v>
      </c>
      <c r="F3" s="26" t="s">
        <v>91</v>
      </c>
    </row>
    <row r="4" spans="1:6" ht="21.75" customHeight="1">
      <c r="A4" s="61" t="s">
        <v>51</v>
      </c>
      <c r="B4" s="61"/>
      <c r="C4" s="61"/>
      <c r="D4" s="61"/>
      <c r="E4" s="61"/>
      <c r="F4" s="61"/>
    </row>
    <row r="5" spans="1:6" ht="12.75" customHeight="1">
      <c r="A5" s="16" t="s">
        <v>26</v>
      </c>
      <c r="B5" s="7">
        <v>54389</v>
      </c>
      <c r="C5" s="7">
        <v>60243</v>
      </c>
      <c r="D5" s="7">
        <v>114632</v>
      </c>
      <c r="E5" s="8">
        <f>+C5*100/D5</f>
        <v>52.553388233652036</v>
      </c>
      <c r="F5" s="13">
        <v>16.70238363786751</v>
      </c>
    </row>
    <row r="6" spans="1:6" ht="12.75" customHeight="1">
      <c r="A6" s="16" t="s">
        <v>27</v>
      </c>
      <c r="B6" s="7">
        <v>60751</v>
      </c>
      <c r="C6" s="7">
        <v>66559</v>
      </c>
      <c r="D6" s="7">
        <f>B6+C6</f>
        <v>127310</v>
      </c>
      <c r="E6" s="8">
        <f>+C6*100/D6</f>
        <v>52.28104626502239</v>
      </c>
      <c r="F6" s="13">
        <v>15.061461011316762</v>
      </c>
    </row>
    <row r="7" spans="1:6" ht="12.75" customHeight="1">
      <c r="A7" s="16" t="s">
        <v>28</v>
      </c>
      <c r="B7" s="7">
        <v>68147</v>
      </c>
      <c r="C7" s="7">
        <v>73757</v>
      </c>
      <c r="D7" s="7">
        <f>B7+C7</f>
        <v>141904</v>
      </c>
      <c r="E7" s="8">
        <f>+C7*100/D7</f>
        <v>51.97668846544143</v>
      </c>
      <c r="F7" s="13">
        <v>14.5</v>
      </c>
    </row>
    <row r="8" spans="1:16" ht="12.75" customHeight="1">
      <c r="A8" s="16" t="s">
        <v>30</v>
      </c>
      <c r="B8" s="7">
        <v>60670</v>
      </c>
      <c r="C8" s="7">
        <v>66077</v>
      </c>
      <c r="D8" s="7">
        <f>B8+C8</f>
        <v>126747</v>
      </c>
      <c r="E8" s="8">
        <f>+C8*100/D8</f>
        <v>52.132989340970596</v>
      </c>
      <c r="F8" s="13"/>
      <c r="K8" s="17"/>
      <c r="P8" s="36"/>
    </row>
    <row r="9" spans="1:16" ht="12.75" customHeight="1">
      <c r="A9" s="16" t="s">
        <v>31</v>
      </c>
      <c r="B9" s="7">
        <v>67733</v>
      </c>
      <c r="C9" s="7">
        <v>71677</v>
      </c>
      <c r="D9" s="7">
        <f>B9+C9</f>
        <v>139410</v>
      </c>
      <c r="E9" s="8">
        <f>+C9*100/D9</f>
        <v>51.41453267340937</v>
      </c>
      <c r="F9" s="13">
        <v>16.6</v>
      </c>
      <c r="K9" s="17"/>
      <c r="P9" s="36"/>
    </row>
    <row r="10" spans="1:16" ht="21.75" customHeight="1">
      <c r="A10" s="62" t="s">
        <v>52</v>
      </c>
      <c r="B10" s="62"/>
      <c r="C10" s="62"/>
      <c r="D10" s="62"/>
      <c r="E10" s="62"/>
      <c r="F10" s="62"/>
      <c r="K10" s="17"/>
      <c r="P10" s="36"/>
    </row>
    <row r="11" spans="1:16" ht="12.75" customHeight="1">
      <c r="A11" s="17" t="s">
        <v>0</v>
      </c>
      <c r="B11" s="7">
        <v>5144</v>
      </c>
      <c r="C11" s="7">
        <v>5535</v>
      </c>
      <c r="D11" s="7">
        <f>B11+C11</f>
        <v>10679</v>
      </c>
      <c r="E11" s="47">
        <f aca="true" t="shared" si="0" ref="E11:E19">+C11/D11*100</f>
        <v>51.830695758029776</v>
      </c>
      <c r="F11" s="47">
        <v>18.5</v>
      </c>
      <c r="G11" s="7"/>
      <c r="K11" s="17"/>
      <c r="P11" s="36"/>
    </row>
    <row r="12" spans="1:16" ht="12.75" customHeight="1">
      <c r="A12" s="17" t="s">
        <v>1</v>
      </c>
      <c r="B12" s="7">
        <v>2937</v>
      </c>
      <c r="C12" s="7">
        <v>3079</v>
      </c>
      <c r="D12" s="7">
        <f aca="true" t="shared" si="1" ref="D12:D19">B12+C12</f>
        <v>6016</v>
      </c>
      <c r="E12" s="47">
        <f t="shared" si="0"/>
        <v>51.18018617021277</v>
      </c>
      <c r="F12" s="47">
        <v>15.2</v>
      </c>
      <c r="G12" s="7"/>
      <c r="K12" s="17"/>
      <c r="P12" s="36"/>
    </row>
    <row r="13" spans="1:16" ht="12.75" customHeight="1">
      <c r="A13" s="17" t="s">
        <v>2</v>
      </c>
      <c r="B13" s="7">
        <v>10564</v>
      </c>
      <c r="C13" s="7">
        <v>12797</v>
      </c>
      <c r="D13" s="7">
        <f t="shared" si="1"/>
        <v>23361</v>
      </c>
      <c r="E13" s="47">
        <f t="shared" si="0"/>
        <v>54.77933307649502</v>
      </c>
      <c r="F13" s="47">
        <v>17.7</v>
      </c>
      <c r="G13" s="7"/>
      <c r="K13" s="17"/>
      <c r="P13" s="36"/>
    </row>
    <row r="14" spans="1:16" ht="12.75" customHeight="1">
      <c r="A14" s="17" t="s">
        <v>3</v>
      </c>
      <c r="B14" s="7">
        <v>928</v>
      </c>
      <c r="C14" s="7">
        <v>1615</v>
      </c>
      <c r="D14" s="7">
        <f t="shared" si="1"/>
        <v>2543</v>
      </c>
      <c r="E14" s="47">
        <f t="shared" si="0"/>
        <v>63.50766810853323</v>
      </c>
      <c r="F14" s="47">
        <v>10.9</v>
      </c>
      <c r="G14" s="7"/>
      <c r="K14" s="17"/>
      <c r="P14" s="36"/>
    </row>
    <row r="15" spans="1:16" ht="12.75" customHeight="1">
      <c r="A15" s="17" t="s">
        <v>4</v>
      </c>
      <c r="B15" s="7">
        <v>11930</v>
      </c>
      <c r="C15" s="7">
        <v>13891</v>
      </c>
      <c r="D15" s="7">
        <f t="shared" si="1"/>
        <v>25821</v>
      </c>
      <c r="E15" s="47">
        <f t="shared" si="0"/>
        <v>53.79729677394369</v>
      </c>
      <c r="F15" s="47">
        <v>12.5</v>
      </c>
      <c r="G15" s="7"/>
      <c r="K15" s="17"/>
      <c r="P15" s="36"/>
    </row>
    <row r="16" spans="1:16" ht="12.75" customHeight="1">
      <c r="A16" s="17" t="s">
        <v>5</v>
      </c>
      <c r="B16" s="7">
        <v>14252</v>
      </c>
      <c r="C16" s="7">
        <v>14960</v>
      </c>
      <c r="D16" s="7">
        <f t="shared" si="1"/>
        <v>29212</v>
      </c>
      <c r="E16" s="47">
        <f t="shared" si="0"/>
        <v>51.21183075448445</v>
      </c>
      <c r="F16" s="47">
        <v>16.1</v>
      </c>
      <c r="G16" s="7"/>
      <c r="K16" s="17"/>
      <c r="P16" s="36"/>
    </row>
    <row r="17" spans="1:7" ht="12.75" customHeight="1">
      <c r="A17" s="17" t="s">
        <v>6</v>
      </c>
      <c r="B17" s="7">
        <v>10638</v>
      </c>
      <c r="C17" s="7">
        <v>8288</v>
      </c>
      <c r="D17" s="7">
        <f t="shared" si="1"/>
        <v>18926</v>
      </c>
      <c r="E17" s="47">
        <f t="shared" si="0"/>
        <v>43.7916094261862</v>
      </c>
      <c r="F17" s="47">
        <v>22.9</v>
      </c>
      <c r="G17" s="7"/>
    </row>
    <row r="18" spans="1:7" ht="12.75" customHeight="1">
      <c r="A18" s="17" t="s">
        <v>7</v>
      </c>
      <c r="B18" s="7">
        <v>5184</v>
      </c>
      <c r="C18" s="7">
        <v>5540</v>
      </c>
      <c r="D18" s="7">
        <f t="shared" si="1"/>
        <v>10724</v>
      </c>
      <c r="E18" s="47">
        <f t="shared" si="0"/>
        <v>51.65982842223051</v>
      </c>
      <c r="F18" s="47">
        <v>15.4</v>
      </c>
      <c r="G18" s="7"/>
    </row>
    <row r="19" spans="1:7" ht="12.75" customHeight="1">
      <c r="A19" s="17" t="s">
        <v>8</v>
      </c>
      <c r="B19" s="7">
        <v>6156</v>
      </c>
      <c r="C19" s="7">
        <v>5972</v>
      </c>
      <c r="D19" s="7">
        <f t="shared" si="1"/>
        <v>12128</v>
      </c>
      <c r="E19" s="47">
        <f t="shared" si="0"/>
        <v>49.241424802110814</v>
      </c>
      <c r="F19" s="47">
        <v>15.8</v>
      </c>
      <c r="G19" s="7"/>
    </row>
    <row r="20" spans="1:7" ht="21.75" customHeight="1">
      <c r="A20" s="62" t="s">
        <v>57</v>
      </c>
      <c r="B20" s="62"/>
      <c r="C20" s="62"/>
      <c r="D20" s="62"/>
      <c r="E20" s="62"/>
      <c r="F20" s="62"/>
      <c r="G20" s="40"/>
    </row>
    <row r="21" spans="1:7" ht="12.75" customHeight="1">
      <c r="A21" s="17" t="s">
        <v>53</v>
      </c>
      <c r="B21" s="40">
        <v>278481</v>
      </c>
      <c r="C21" s="40">
        <v>336454</v>
      </c>
      <c r="D21" s="7">
        <f>B21+C21</f>
        <v>614935</v>
      </c>
      <c r="E21" s="47">
        <f>+C21/D21*100</f>
        <v>54.71375023376454</v>
      </c>
      <c r="F21" s="47">
        <v>15.2</v>
      </c>
      <c r="G21" s="7"/>
    </row>
    <row r="22" spans="1:7" ht="12.75" customHeight="1">
      <c r="A22" s="17" t="s">
        <v>54</v>
      </c>
      <c r="B22" s="7">
        <f>+B23-B21</f>
        <v>1781272</v>
      </c>
      <c r="C22" s="7">
        <f>+C23-C21</f>
        <v>1991514</v>
      </c>
      <c r="D22" s="7">
        <f>B22+C22</f>
        <v>3772786</v>
      </c>
      <c r="E22" s="47">
        <f>+C22/D22*100</f>
        <v>52.786296386808054</v>
      </c>
      <c r="F22" s="47">
        <v>19.5</v>
      </c>
      <c r="G22" s="7"/>
    </row>
    <row r="23" spans="1:7" s="4" customFormat="1" ht="12.75" customHeight="1">
      <c r="A23" s="17" t="s">
        <v>55</v>
      </c>
      <c r="B23" s="7">
        <v>2059753</v>
      </c>
      <c r="C23" s="7">
        <v>2327968</v>
      </c>
      <c r="D23" s="7">
        <f>B23+C23</f>
        <v>4387721</v>
      </c>
      <c r="E23" s="47">
        <f>+C23/D23*100</f>
        <v>53.05642724320895</v>
      </c>
      <c r="F23" s="47">
        <v>18.9</v>
      </c>
      <c r="G23" s="7"/>
    </row>
    <row r="24" spans="1:6" s="4" customFormat="1" ht="24.75" customHeight="1">
      <c r="A24" s="19" t="s">
        <v>56</v>
      </c>
      <c r="B24" s="14">
        <f>+B9/B23*100</f>
        <v>3.2884039979550943</v>
      </c>
      <c r="C24" s="14">
        <f>+C9/C23*100</f>
        <v>3.078951257061953</v>
      </c>
      <c r="D24" s="14">
        <f>+D9/D23*100</f>
        <v>3.1772758568742177</v>
      </c>
      <c r="E24" s="14">
        <f>+E9/E23*100</f>
        <v>96.90538045037749</v>
      </c>
      <c r="F24" s="14">
        <f>+F9/F23*100</f>
        <v>87.83068783068785</v>
      </c>
    </row>
    <row r="25" spans="1:6" ht="12.75">
      <c r="A25" s="6"/>
      <c r="B25" s="5"/>
      <c r="C25" s="5"/>
      <c r="D25" s="5"/>
      <c r="E25" s="5"/>
      <c r="F25" s="5"/>
    </row>
    <row r="26" spans="1:6" ht="13.5" customHeight="1">
      <c r="A26" s="17" t="s">
        <v>65</v>
      </c>
      <c r="B26" s="17"/>
      <c r="C26" s="17"/>
      <c r="D26" s="17"/>
      <c r="E26" s="17"/>
      <c r="F26" s="17"/>
    </row>
    <row r="27" ht="12.75">
      <c r="A27" s="2" t="s">
        <v>67</v>
      </c>
    </row>
  </sheetData>
  <sheetProtection/>
  <mergeCells count="5">
    <mergeCell ref="A20:F20"/>
    <mergeCell ref="A4:F4"/>
    <mergeCell ref="A10:F10"/>
    <mergeCell ref="A2:A3"/>
    <mergeCell ref="B2:G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A5:A7 A9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3">
      <selection activeCell="I3" sqref="I3"/>
    </sheetView>
  </sheetViews>
  <sheetFormatPr defaultColWidth="9.140625" defaultRowHeight="12.75"/>
  <cols>
    <col min="1" max="1" width="12.8515625" style="2" customWidth="1"/>
    <col min="2" max="6" width="10.28125" style="2" customWidth="1"/>
    <col min="7" max="7" width="10.57421875" style="2" bestFit="1" customWidth="1"/>
    <col min="8" max="16384" width="9.140625" style="2" customWidth="1"/>
  </cols>
  <sheetData>
    <row r="1" spans="1:6" ht="24.75" customHeight="1">
      <c r="A1" s="15" t="s">
        <v>38</v>
      </c>
      <c r="B1" s="1"/>
      <c r="C1" s="1"/>
      <c r="D1" s="1"/>
      <c r="E1" s="1"/>
      <c r="F1" s="1"/>
    </row>
    <row r="2" spans="1:6" ht="24.75" customHeight="1">
      <c r="A2" s="63"/>
      <c r="B2" s="65" t="s">
        <v>85</v>
      </c>
      <c r="C2" s="65"/>
      <c r="D2" s="65"/>
      <c r="E2" s="66" t="s">
        <v>127</v>
      </c>
      <c r="F2" s="66" t="s">
        <v>86</v>
      </c>
    </row>
    <row r="3" spans="1:6" ht="31.5" customHeight="1">
      <c r="A3" s="64"/>
      <c r="B3" s="26" t="s">
        <v>87</v>
      </c>
      <c r="C3" s="26" t="s">
        <v>88</v>
      </c>
      <c r="D3" s="26" t="s">
        <v>70</v>
      </c>
      <c r="E3" s="67"/>
      <c r="F3" s="67"/>
    </row>
    <row r="4" spans="1:6" ht="21.75" customHeight="1">
      <c r="A4" s="61" t="s">
        <v>51</v>
      </c>
      <c r="B4" s="61"/>
      <c r="C4" s="61"/>
      <c r="D4" s="61"/>
      <c r="E4" s="61"/>
      <c r="F4" s="61"/>
    </row>
    <row r="5" spans="1:6" ht="12.75" customHeight="1">
      <c r="A5" s="16" t="s">
        <v>25</v>
      </c>
      <c r="B5" s="44">
        <v>19109</v>
      </c>
      <c r="C5" s="44">
        <v>4983</v>
      </c>
      <c r="D5" s="41">
        <f>+B5+C5</f>
        <v>24092</v>
      </c>
      <c r="E5" s="35">
        <f>+C5/D5*100</f>
        <v>20.683214345010793</v>
      </c>
      <c r="F5" s="39">
        <v>4.8</v>
      </c>
    </row>
    <row r="6" spans="1:9" ht="12.75" customHeight="1">
      <c r="A6" s="16" t="s">
        <v>26</v>
      </c>
      <c r="B6" s="44">
        <v>18818</v>
      </c>
      <c r="C6" s="44">
        <v>5526</v>
      </c>
      <c r="D6" s="41">
        <f>+B6+C6</f>
        <v>24344</v>
      </c>
      <c r="E6" s="35">
        <f>+C6/D6*100</f>
        <v>22.699638514623725</v>
      </c>
      <c r="F6" s="39">
        <v>4.8361645940861875</v>
      </c>
      <c r="I6" s="41"/>
    </row>
    <row r="7" spans="1:9" ht="12.75" customHeight="1">
      <c r="A7" s="16" t="s">
        <v>27</v>
      </c>
      <c r="B7" s="44">
        <v>17746</v>
      </c>
      <c r="C7" s="44">
        <v>5544</v>
      </c>
      <c r="D7" s="41">
        <f>+B7+C7</f>
        <v>23290</v>
      </c>
      <c r="E7" s="35">
        <f>+C7/D7*100</f>
        <v>23.804207814512665</v>
      </c>
      <c r="F7" s="39">
        <v>4.6</v>
      </c>
      <c r="I7" s="41"/>
    </row>
    <row r="8" spans="1:9" ht="12.75" customHeight="1">
      <c r="A8" s="16" t="s">
        <v>28</v>
      </c>
      <c r="B8" s="44">
        <v>17017</v>
      </c>
      <c r="C8" s="44">
        <v>5267</v>
      </c>
      <c r="D8" s="41">
        <f>+B8+C8</f>
        <v>22284</v>
      </c>
      <c r="E8" s="35">
        <f>+C8/D8*100</f>
        <v>23.63579249685873</v>
      </c>
      <c r="F8" s="39">
        <v>4.4</v>
      </c>
      <c r="I8" s="41"/>
    </row>
    <row r="9" spans="1:9" ht="12.75" customHeight="1">
      <c r="A9" s="16" t="s">
        <v>29</v>
      </c>
      <c r="B9" s="44">
        <v>15632</v>
      </c>
      <c r="C9" s="44">
        <v>5136</v>
      </c>
      <c r="D9" s="41">
        <f>+B9+C9</f>
        <v>20768</v>
      </c>
      <c r="E9" s="35">
        <f>+C9/D9*100</f>
        <v>24.73035439137134</v>
      </c>
      <c r="F9" s="39">
        <v>4.1</v>
      </c>
      <c r="I9" s="41"/>
    </row>
    <row r="10" spans="1:9" ht="21.75" customHeight="1">
      <c r="A10" s="62" t="s">
        <v>79</v>
      </c>
      <c r="B10" s="62"/>
      <c r="C10" s="62"/>
      <c r="D10" s="62"/>
      <c r="E10" s="62"/>
      <c r="F10" s="62"/>
      <c r="I10" s="36"/>
    </row>
    <row r="11" spans="1:7" ht="12.75" customHeight="1">
      <c r="A11" s="17" t="s">
        <v>0</v>
      </c>
      <c r="B11" s="9">
        <v>1531</v>
      </c>
      <c r="C11" s="9">
        <v>277</v>
      </c>
      <c r="D11" s="9">
        <f>SUM(B11:C11)</f>
        <v>1808</v>
      </c>
      <c r="E11" s="35">
        <f aca="true" t="shared" si="0" ref="E11:E19">+C11/D11*100</f>
        <v>15.320796460176991</v>
      </c>
      <c r="F11" s="39">
        <v>4</v>
      </c>
      <c r="G11" s="36"/>
    </row>
    <row r="12" spans="1:8" ht="12.75" customHeight="1">
      <c r="A12" s="17" t="s">
        <v>1</v>
      </c>
      <c r="B12" s="9">
        <v>813</v>
      </c>
      <c r="C12" s="9">
        <v>190</v>
      </c>
      <c r="D12" s="9">
        <f>SUM(B12:C12)</f>
        <v>1003</v>
      </c>
      <c r="E12" s="35">
        <f t="shared" si="0"/>
        <v>18.943170488534395</v>
      </c>
      <c r="F12" s="39">
        <v>3.7</v>
      </c>
      <c r="G12" s="36"/>
      <c r="H12" s="41"/>
    </row>
    <row r="13" spans="1:7" ht="12.75" customHeight="1">
      <c r="A13" s="17" t="s">
        <v>2</v>
      </c>
      <c r="B13" s="9">
        <v>2965</v>
      </c>
      <c r="C13" s="9">
        <v>1375</v>
      </c>
      <c r="D13" s="9">
        <f aca="true" t="shared" si="1" ref="D13:D19">SUM(B13:C13)</f>
        <v>4340</v>
      </c>
      <c r="E13" s="35">
        <f t="shared" si="0"/>
        <v>31.682027649769584</v>
      </c>
      <c r="F13" s="39">
        <v>4</v>
      </c>
      <c r="G13" s="36"/>
    </row>
    <row r="14" spans="1:7" ht="12.75" customHeight="1">
      <c r="A14" s="17" t="s">
        <v>3</v>
      </c>
      <c r="B14" s="9">
        <v>565</v>
      </c>
      <c r="C14" s="9">
        <v>156</v>
      </c>
      <c r="D14" s="9">
        <f t="shared" si="1"/>
        <v>721</v>
      </c>
      <c r="E14" s="35">
        <f t="shared" si="0"/>
        <v>21.63661581137309</v>
      </c>
      <c r="F14" s="39">
        <v>4.2</v>
      </c>
      <c r="G14" s="36"/>
    </row>
    <row r="15" spans="1:7" ht="12.75" customHeight="1">
      <c r="A15" s="17" t="s">
        <v>4</v>
      </c>
      <c r="B15" s="9">
        <v>2056</v>
      </c>
      <c r="C15" s="9">
        <v>635</v>
      </c>
      <c r="D15" s="9">
        <f t="shared" si="1"/>
        <v>2691</v>
      </c>
      <c r="E15" s="35">
        <f t="shared" si="0"/>
        <v>23.597175771088814</v>
      </c>
      <c r="F15" s="39">
        <v>4.1</v>
      </c>
      <c r="G15" s="36"/>
    </row>
    <row r="16" spans="1:7" ht="12.75" customHeight="1">
      <c r="A16" s="17" t="s">
        <v>5</v>
      </c>
      <c r="B16" s="9">
        <v>4046</v>
      </c>
      <c r="C16" s="9">
        <v>1417</v>
      </c>
      <c r="D16" s="9">
        <f t="shared" si="1"/>
        <v>5463</v>
      </c>
      <c r="E16" s="35">
        <f t="shared" si="0"/>
        <v>25.93812923302215</v>
      </c>
      <c r="F16" s="39">
        <v>4.4</v>
      </c>
      <c r="G16" s="36"/>
    </row>
    <row r="17" spans="1:7" ht="12.75" customHeight="1">
      <c r="A17" s="17" t="s">
        <v>6</v>
      </c>
      <c r="B17" s="9">
        <v>1008</v>
      </c>
      <c r="C17" s="9">
        <v>299</v>
      </c>
      <c r="D17" s="9">
        <f t="shared" si="1"/>
        <v>1307</v>
      </c>
      <c r="E17" s="35">
        <f t="shared" si="0"/>
        <v>22.87681713848508</v>
      </c>
      <c r="F17" s="39">
        <v>4.1</v>
      </c>
      <c r="G17" s="36"/>
    </row>
    <row r="18" spans="1:14" ht="12.75" customHeight="1">
      <c r="A18" s="17" t="s">
        <v>7</v>
      </c>
      <c r="B18" s="9">
        <v>1118</v>
      </c>
      <c r="C18" s="9">
        <v>516</v>
      </c>
      <c r="D18" s="9">
        <f t="shared" si="1"/>
        <v>1634</v>
      </c>
      <c r="E18" s="35">
        <f t="shared" si="0"/>
        <v>31.57894736842105</v>
      </c>
      <c r="F18" s="39">
        <v>4</v>
      </c>
      <c r="G18" s="36"/>
      <c r="H18" s="9"/>
      <c r="I18" s="9"/>
      <c r="J18" s="41"/>
      <c r="K18" s="41"/>
      <c r="L18" s="41"/>
      <c r="M18" s="41"/>
      <c r="N18" s="41"/>
    </row>
    <row r="19" spans="1:13" ht="12.75" customHeight="1">
      <c r="A19" s="17" t="s">
        <v>8</v>
      </c>
      <c r="B19" s="9">
        <v>1530</v>
      </c>
      <c r="C19" s="9">
        <v>271</v>
      </c>
      <c r="D19" s="9">
        <f t="shared" si="1"/>
        <v>1801</v>
      </c>
      <c r="E19" s="35">
        <f t="shared" si="0"/>
        <v>15.04719600222099</v>
      </c>
      <c r="F19" s="39">
        <v>4.1</v>
      </c>
      <c r="G19" s="36"/>
      <c r="H19" s="9"/>
      <c r="I19" s="9"/>
      <c r="J19" s="41"/>
      <c r="K19" s="50"/>
      <c r="L19" s="50"/>
      <c r="M19" s="50"/>
    </row>
    <row r="20" spans="1:6" s="3" customFormat="1" ht="21.75" customHeight="1">
      <c r="A20" s="62" t="s">
        <v>71</v>
      </c>
      <c r="B20" s="62"/>
      <c r="C20" s="62"/>
      <c r="D20" s="62"/>
      <c r="E20" s="62"/>
      <c r="F20" s="62"/>
    </row>
    <row r="21" spans="1:9" ht="12.75" customHeight="1">
      <c r="A21" s="17" t="s">
        <v>53</v>
      </c>
      <c r="B21" s="9">
        <v>63958</v>
      </c>
      <c r="C21" s="9">
        <v>19636</v>
      </c>
      <c r="D21" s="9">
        <f>C21+B21</f>
        <v>83594</v>
      </c>
      <c r="E21" s="35">
        <f>+C21/D21*100</f>
        <v>23.48972414288107</v>
      </c>
      <c r="F21" s="35">
        <v>4</v>
      </c>
      <c r="H21" s="36"/>
      <c r="I21" s="41"/>
    </row>
    <row r="22" spans="1:9" ht="12.75" customHeight="1">
      <c r="A22" s="17" t="s">
        <v>54</v>
      </c>
      <c r="B22" s="9">
        <f>+B23-B21</f>
        <v>60485</v>
      </c>
      <c r="C22" s="9">
        <f>+C23-C21</f>
        <v>60751</v>
      </c>
      <c r="D22" s="9">
        <f>C22+B22</f>
        <v>121236</v>
      </c>
      <c r="E22" s="35">
        <f>+C22/D22*100</f>
        <v>50.10970338843248</v>
      </c>
      <c r="F22" s="35">
        <v>3</v>
      </c>
      <c r="I22" s="36"/>
    </row>
    <row r="23" spans="1:9" s="4" customFormat="1" ht="12.75" customHeight="1">
      <c r="A23" s="17" t="s">
        <v>55</v>
      </c>
      <c r="B23" s="9">
        <v>124443</v>
      </c>
      <c r="C23" s="9">
        <v>80387</v>
      </c>
      <c r="D23" s="9">
        <f>C23+B23</f>
        <v>204830</v>
      </c>
      <c r="E23" s="35">
        <f>+C23/D23*100</f>
        <v>39.24571595957623</v>
      </c>
      <c r="F23" s="35">
        <v>3.4</v>
      </c>
      <c r="H23" s="9"/>
      <c r="I23" s="52"/>
    </row>
    <row r="24" spans="1:9" s="4" customFormat="1" ht="24.75" customHeight="1">
      <c r="A24" s="19" t="s">
        <v>56</v>
      </c>
      <c r="B24" s="14">
        <f>+B9*100/B23</f>
        <v>12.561574375416857</v>
      </c>
      <c r="C24" s="14">
        <f>+C9*100/C23</f>
        <v>6.389092763755333</v>
      </c>
      <c r="D24" s="14">
        <f>+D9*100/D23</f>
        <v>10.139139774447102</v>
      </c>
      <c r="E24" s="14">
        <f>+E9*100/E23</f>
        <v>63.01415017334384</v>
      </c>
      <c r="F24" s="14">
        <f>+F9*100/F23</f>
        <v>120.58823529411764</v>
      </c>
      <c r="I24" s="53"/>
    </row>
    <row r="25" spans="1:6" ht="12.75">
      <c r="A25" s="6"/>
      <c r="B25" s="5"/>
      <c r="C25" s="5"/>
      <c r="D25" s="5"/>
      <c r="E25" s="5"/>
      <c r="F25" s="5"/>
    </row>
    <row r="26" spans="1:6" ht="13.5" customHeight="1">
      <c r="A26" s="17" t="s">
        <v>65</v>
      </c>
      <c r="B26" s="17"/>
      <c r="C26" s="17"/>
      <c r="D26" s="17"/>
      <c r="E26" s="17"/>
      <c r="F26" s="17"/>
    </row>
  </sheetData>
  <sheetProtection/>
  <mergeCells count="7">
    <mergeCell ref="A20:F20"/>
    <mergeCell ref="E2:E3"/>
    <mergeCell ref="F2:F3"/>
    <mergeCell ref="A10:F10"/>
    <mergeCell ref="A2:A3"/>
    <mergeCell ref="B2:D2"/>
    <mergeCell ref="A4:F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A5:A9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2">
      <selection activeCell="P13" sqref="P13"/>
    </sheetView>
  </sheetViews>
  <sheetFormatPr defaultColWidth="9.140625" defaultRowHeight="12.75"/>
  <cols>
    <col min="1" max="1" width="12.28125" style="2" customWidth="1"/>
    <col min="2" max="5" width="9.7109375" style="2" customWidth="1"/>
    <col min="6" max="6" width="0.85546875" style="2" customWidth="1"/>
    <col min="7" max="10" width="9.7109375" style="2" customWidth="1"/>
    <col min="11" max="16384" width="9.140625" style="2" customWidth="1"/>
  </cols>
  <sheetData>
    <row r="1" spans="1:10" ht="24.75" customHeight="1">
      <c r="A1" s="15" t="s">
        <v>37</v>
      </c>
      <c r="B1" s="1"/>
      <c r="C1" s="1"/>
      <c r="D1" s="1"/>
      <c r="E1" s="1"/>
      <c r="F1" s="1"/>
      <c r="G1" s="1"/>
      <c r="H1" s="1"/>
      <c r="I1" s="1"/>
      <c r="J1" s="1"/>
    </row>
    <row r="2" spans="1:10" ht="17.25" customHeight="1">
      <c r="A2" s="63"/>
      <c r="B2" s="65" t="s">
        <v>68</v>
      </c>
      <c r="C2" s="65"/>
      <c r="D2" s="65"/>
      <c r="E2" s="65"/>
      <c r="F2" s="28"/>
      <c r="G2" s="65" t="s">
        <v>69</v>
      </c>
      <c r="H2" s="65"/>
      <c r="I2" s="65"/>
      <c r="J2" s="65"/>
    </row>
    <row r="3" spans="1:10" ht="24.75" customHeight="1">
      <c r="A3" s="64"/>
      <c r="B3" s="26" t="s">
        <v>80</v>
      </c>
      <c r="C3" s="26" t="s">
        <v>81</v>
      </c>
      <c r="D3" s="26" t="s">
        <v>82</v>
      </c>
      <c r="E3" s="26" t="s">
        <v>83</v>
      </c>
      <c r="F3" s="29"/>
      <c r="G3" s="26" t="s">
        <v>80</v>
      </c>
      <c r="H3" s="26" t="s">
        <v>81</v>
      </c>
      <c r="I3" s="26" t="s">
        <v>82</v>
      </c>
      <c r="J3" s="26" t="s">
        <v>84</v>
      </c>
    </row>
    <row r="4" spans="1:10" ht="21.75" customHeight="1">
      <c r="A4" s="61" t="s">
        <v>51</v>
      </c>
      <c r="B4" s="61"/>
      <c r="C4" s="61"/>
      <c r="D4" s="61"/>
      <c r="E4" s="61"/>
      <c r="F4" s="61"/>
      <c r="G4" s="61"/>
      <c r="H4" s="61"/>
      <c r="I4" s="61"/>
      <c r="J4" s="61"/>
    </row>
    <row r="5" spans="1:10" ht="12.75" customHeight="1">
      <c r="A5" s="16" t="s">
        <v>26</v>
      </c>
      <c r="B5" s="12">
        <v>1111.421</v>
      </c>
      <c r="C5" s="12">
        <v>1246.37</v>
      </c>
      <c r="D5" s="12">
        <v>17.092</v>
      </c>
      <c r="E5" s="12">
        <v>55.389</v>
      </c>
      <c r="F5" s="12"/>
      <c r="G5" s="12">
        <v>1007.993</v>
      </c>
      <c r="H5" s="12">
        <v>1263.402</v>
      </c>
      <c r="I5" s="12">
        <v>29.134</v>
      </c>
      <c r="J5" s="12">
        <v>298.882</v>
      </c>
    </row>
    <row r="6" spans="1:10" ht="12.75" customHeight="1">
      <c r="A6" s="16" t="s">
        <v>27</v>
      </c>
      <c r="B6" s="12">
        <v>1113.415</v>
      </c>
      <c r="C6" s="12">
        <v>1246.177</v>
      </c>
      <c r="D6" s="12">
        <v>18.391</v>
      </c>
      <c r="E6" s="12">
        <v>55.622</v>
      </c>
      <c r="F6" s="12"/>
      <c r="G6" s="12">
        <v>1009.358</v>
      </c>
      <c r="H6" s="12">
        <v>1262.797</v>
      </c>
      <c r="I6" s="12">
        <v>31.287</v>
      </c>
      <c r="J6" s="12">
        <v>300.752</v>
      </c>
    </row>
    <row r="7" spans="1:10" ht="12.75" customHeight="1">
      <c r="A7" s="16" t="s">
        <v>28</v>
      </c>
      <c r="B7" s="12">
        <v>1115.341</v>
      </c>
      <c r="C7" s="12">
        <v>1245.28</v>
      </c>
      <c r="D7" s="12">
        <v>19.594</v>
      </c>
      <c r="E7" s="12">
        <v>56.28</v>
      </c>
      <c r="G7" s="12">
        <v>1009.314</v>
      </c>
      <c r="H7" s="12">
        <v>1261.172</v>
      </c>
      <c r="I7" s="12">
        <v>33.395</v>
      </c>
      <c r="J7" s="12">
        <v>302.616</v>
      </c>
    </row>
    <row r="8" spans="1:10" ht="12.75" customHeight="1">
      <c r="A8" s="16" t="s">
        <v>29</v>
      </c>
      <c r="B8" s="12">
        <v>1119</v>
      </c>
      <c r="C8" s="12">
        <v>1245.8</v>
      </c>
      <c r="D8" s="12">
        <v>20.5</v>
      </c>
      <c r="E8" s="12">
        <v>36.3</v>
      </c>
      <c r="G8" s="12">
        <v>1009.9</v>
      </c>
      <c r="H8" s="12">
        <v>1262</v>
      </c>
      <c r="I8" s="12">
        <v>34.9</v>
      </c>
      <c r="J8" s="12">
        <v>302.6</v>
      </c>
    </row>
    <row r="9" spans="1:10" ht="12.75" customHeight="1">
      <c r="A9" s="16" t="s">
        <v>31</v>
      </c>
      <c r="B9" s="12">
        <f>SUM(B11:B19)</f>
        <v>1100.8999999999999</v>
      </c>
      <c r="C9" s="12">
        <f aca="true" t="shared" si="0" ref="C9:J9">SUM(C11:C19)</f>
        <v>1237.8</v>
      </c>
      <c r="D9" s="12">
        <f t="shared" si="0"/>
        <v>22.3</v>
      </c>
      <c r="E9" s="12">
        <f t="shared" si="0"/>
        <v>56.300000000000004</v>
      </c>
      <c r="F9" s="12"/>
      <c r="G9" s="12">
        <f t="shared" si="0"/>
        <v>993.9000000000001</v>
      </c>
      <c r="H9" s="12">
        <f t="shared" si="0"/>
        <v>1250.7</v>
      </c>
      <c r="I9" s="12">
        <f t="shared" si="0"/>
        <v>34.5</v>
      </c>
      <c r="J9" s="12">
        <f t="shared" si="0"/>
        <v>294.6</v>
      </c>
    </row>
    <row r="10" spans="1:10" ht="21.75" customHeight="1">
      <c r="A10" s="62" t="s">
        <v>52</v>
      </c>
      <c r="B10" s="62"/>
      <c r="C10" s="62"/>
      <c r="D10" s="62"/>
      <c r="E10" s="62"/>
      <c r="F10" s="62"/>
      <c r="G10" s="62"/>
      <c r="H10" s="62"/>
      <c r="I10" s="62"/>
      <c r="J10" s="68"/>
    </row>
    <row r="11" spans="1:10" ht="12.75" customHeight="1">
      <c r="A11" s="17" t="s">
        <v>0</v>
      </c>
      <c r="B11" s="12">
        <v>97.4</v>
      </c>
      <c r="C11" s="12">
        <v>112.2</v>
      </c>
      <c r="D11" s="12">
        <v>1.4</v>
      </c>
      <c r="E11" s="12">
        <v>5</v>
      </c>
      <c r="F11" s="12"/>
      <c r="G11" s="12">
        <v>86.9</v>
      </c>
      <c r="H11" s="12">
        <v>112.9</v>
      </c>
      <c r="I11" s="12">
        <v>1.9</v>
      </c>
      <c r="J11" s="12">
        <v>28.9</v>
      </c>
    </row>
    <row r="12" spans="1:10" ht="12.75" customHeight="1">
      <c r="A12" s="17" t="s">
        <v>1</v>
      </c>
      <c r="B12" s="12">
        <v>59.3</v>
      </c>
      <c r="C12" s="12">
        <v>68.1</v>
      </c>
      <c r="D12" s="12">
        <v>1.1</v>
      </c>
      <c r="E12" s="12">
        <v>3.1</v>
      </c>
      <c r="F12" s="12"/>
      <c r="G12" s="12">
        <v>53.8</v>
      </c>
      <c r="H12" s="12">
        <v>68.5</v>
      </c>
      <c r="I12" s="12">
        <v>1.7</v>
      </c>
      <c r="J12" s="12">
        <v>17.3</v>
      </c>
    </row>
    <row r="13" spans="1:10" ht="12.75" customHeight="1">
      <c r="A13" s="17" t="s">
        <v>2</v>
      </c>
      <c r="B13" s="12">
        <v>242.6</v>
      </c>
      <c r="C13" s="12">
        <v>261.7</v>
      </c>
      <c r="D13" s="12">
        <v>4.8</v>
      </c>
      <c r="E13" s="12">
        <v>11.2</v>
      </c>
      <c r="F13" s="12"/>
      <c r="G13" s="12">
        <v>221.8</v>
      </c>
      <c r="H13" s="12">
        <v>266.8</v>
      </c>
      <c r="I13" s="12">
        <v>8.7</v>
      </c>
      <c r="J13" s="12">
        <v>60.4</v>
      </c>
    </row>
    <row r="14" spans="1:10" ht="12.75" customHeight="1">
      <c r="A14" s="17" t="s">
        <v>3</v>
      </c>
      <c r="B14" s="12">
        <v>37.4</v>
      </c>
      <c r="C14" s="12">
        <v>43.1</v>
      </c>
      <c r="D14" s="12">
        <v>0.7</v>
      </c>
      <c r="E14" s="12">
        <v>2.1</v>
      </c>
      <c r="F14" s="12"/>
      <c r="G14" s="12">
        <v>34.2</v>
      </c>
      <c r="H14" s="12">
        <v>43.5</v>
      </c>
      <c r="I14" s="12">
        <v>1</v>
      </c>
      <c r="J14" s="12">
        <v>11.2</v>
      </c>
    </row>
    <row r="15" spans="1:10" ht="12.75" customHeight="1">
      <c r="A15" s="17" t="s">
        <v>4</v>
      </c>
      <c r="B15" s="12">
        <v>142.1</v>
      </c>
      <c r="C15" s="12">
        <v>158.5</v>
      </c>
      <c r="D15" s="12">
        <v>3.5</v>
      </c>
      <c r="E15" s="12">
        <v>8.3</v>
      </c>
      <c r="F15" s="12">
        <v>314.102</v>
      </c>
      <c r="G15" s="12">
        <v>129.3</v>
      </c>
      <c r="H15" s="12">
        <v>159.4</v>
      </c>
      <c r="I15" s="12">
        <v>5.7</v>
      </c>
      <c r="J15" s="12">
        <v>42.5</v>
      </c>
    </row>
    <row r="16" spans="1:10" ht="12.75" customHeight="1">
      <c r="A16" s="17" t="s">
        <v>5</v>
      </c>
      <c r="B16" s="12">
        <v>274.3</v>
      </c>
      <c r="C16" s="12">
        <v>305.2</v>
      </c>
      <c r="D16" s="12">
        <v>5.6</v>
      </c>
      <c r="E16" s="12">
        <v>13.8</v>
      </c>
      <c r="F16" s="12"/>
      <c r="G16" s="12">
        <v>253.7</v>
      </c>
      <c r="H16" s="12">
        <v>309.7</v>
      </c>
      <c r="I16" s="12">
        <v>7.1</v>
      </c>
      <c r="J16" s="12">
        <v>64.4</v>
      </c>
    </row>
    <row r="17" spans="1:10" ht="12.75" customHeight="1">
      <c r="A17" s="17" t="s">
        <v>6</v>
      </c>
      <c r="B17" s="12">
        <v>68</v>
      </c>
      <c r="C17" s="12">
        <v>78</v>
      </c>
      <c r="D17" s="12">
        <v>1.4</v>
      </c>
      <c r="E17" s="12">
        <v>3.2</v>
      </c>
      <c r="F17" s="12"/>
      <c r="G17" s="12">
        <v>58.8</v>
      </c>
      <c r="H17" s="12">
        <v>77.9</v>
      </c>
      <c r="I17" s="12">
        <v>2.3</v>
      </c>
      <c r="J17" s="12">
        <v>18</v>
      </c>
    </row>
    <row r="18" spans="1:10" ht="12.75" customHeight="1">
      <c r="A18" s="17" t="s">
        <v>7</v>
      </c>
      <c r="B18" s="12">
        <v>88.3</v>
      </c>
      <c r="C18" s="12">
        <v>100.9</v>
      </c>
      <c r="D18" s="12">
        <v>2.2</v>
      </c>
      <c r="E18" s="12">
        <v>4.7</v>
      </c>
      <c r="F18" s="12"/>
      <c r="G18" s="12">
        <v>75.2</v>
      </c>
      <c r="H18" s="12">
        <v>101.5</v>
      </c>
      <c r="I18" s="12">
        <v>3.5</v>
      </c>
      <c r="J18" s="12">
        <v>23.8</v>
      </c>
    </row>
    <row r="19" spans="1:10" ht="12.75" customHeight="1">
      <c r="A19" s="17" t="s">
        <v>8</v>
      </c>
      <c r="B19" s="12">
        <v>91.5</v>
      </c>
      <c r="C19" s="12">
        <v>110.1</v>
      </c>
      <c r="D19" s="12">
        <v>1.6</v>
      </c>
      <c r="E19" s="12">
        <v>4.9</v>
      </c>
      <c r="F19" s="12"/>
      <c r="G19" s="12">
        <v>80.2</v>
      </c>
      <c r="H19" s="12">
        <v>110.5</v>
      </c>
      <c r="I19" s="12">
        <v>2.6</v>
      </c>
      <c r="J19" s="12">
        <v>28.1</v>
      </c>
    </row>
    <row r="20" spans="1:10" s="3" customFormat="1" ht="21.75" customHeight="1">
      <c r="A20" s="62" t="s">
        <v>57</v>
      </c>
      <c r="B20" s="62"/>
      <c r="C20" s="62"/>
      <c r="D20" s="62"/>
      <c r="E20" s="62"/>
      <c r="F20" s="62"/>
      <c r="G20" s="62"/>
      <c r="H20" s="62"/>
      <c r="I20" s="62"/>
      <c r="J20" s="68"/>
    </row>
    <row r="21" spans="1:10" ht="12.75" customHeight="1">
      <c r="A21" s="17" t="s">
        <v>53</v>
      </c>
      <c r="B21" s="12">
        <v>4585.7</v>
      </c>
      <c r="C21" s="12">
        <v>5085.2</v>
      </c>
      <c r="D21" s="12">
        <v>88</v>
      </c>
      <c r="E21" s="12">
        <v>238.9</v>
      </c>
      <c r="F21" s="12"/>
      <c r="G21" s="12">
        <v>4110.9</v>
      </c>
      <c r="H21" s="12">
        <v>5153.6</v>
      </c>
      <c r="I21" s="12">
        <v>145.6</v>
      </c>
      <c r="J21" s="12">
        <v>1199.8</v>
      </c>
    </row>
    <row r="22" spans="1:10" ht="12.75" customHeight="1">
      <c r="A22" s="17" t="s">
        <v>54</v>
      </c>
      <c r="B22" s="12">
        <f aca="true" t="shared" si="1" ref="B22:J22">+B23-B21</f>
        <v>8501.599999999999</v>
      </c>
      <c r="C22" s="12">
        <f t="shared" si="1"/>
        <v>9347.3</v>
      </c>
      <c r="D22" s="12">
        <f t="shared" si="1"/>
        <v>397.2</v>
      </c>
      <c r="E22" s="12">
        <f t="shared" si="1"/>
        <v>482.70000000000005</v>
      </c>
      <c r="F22" s="12">
        <f t="shared" si="1"/>
        <v>0</v>
      </c>
      <c r="G22" s="12">
        <f t="shared" si="1"/>
        <v>7372.9</v>
      </c>
      <c r="H22" s="12">
        <f t="shared" si="1"/>
        <v>9517.5</v>
      </c>
      <c r="I22" s="12">
        <f t="shared" si="1"/>
        <v>7182.7</v>
      </c>
      <c r="J22" s="12">
        <f t="shared" si="1"/>
        <v>2577.1000000000004</v>
      </c>
    </row>
    <row r="23" spans="1:11" s="4" customFormat="1" ht="12.75" customHeight="1">
      <c r="A23" s="17" t="s">
        <v>55</v>
      </c>
      <c r="B23" s="12">
        <v>13087.3</v>
      </c>
      <c r="C23" s="12">
        <v>14432.5</v>
      </c>
      <c r="D23" s="12">
        <v>485.2</v>
      </c>
      <c r="E23" s="12">
        <v>721.6</v>
      </c>
      <c r="F23" s="12"/>
      <c r="G23" s="12">
        <v>11483.8</v>
      </c>
      <c r="H23" s="12">
        <v>14671.1</v>
      </c>
      <c r="I23" s="12">
        <v>7328.3</v>
      </c>
      <c r="J23" s="12">
        <v>3776.9</v>
      </c>
      <c r="K23" s="51"/>
    </row>
    <row r="24" spans="1:10" s="4" customFormat="1" ht="24.75" customHeight="1">
      <c r="A24" s="19" t="s">
        <v>56</v>
      </c>
      <c r="B24" s="14">
        <f>+B9*100/B23</f>
        <v>8.411971911700656</v>
      </c>
      <c r="C24" s="14">
        <f aca="true" t="shared" si="2" ref="C24:J24">+C9*100/C23</f>
        <v>8.5764767018881</v>
      </c>
      <c r="D24" s="14">
        <f t="shared" si="2"/>
        <v>4.596042868920033</v>
      </c>
      <c r="E24" s="14">
        <f t="shared" si="2"/>
        <v>7.80210643015521</v>
      </c>
      <c r="F24" s="14"/>
      <c r="G24" s="14">
        <f t="shared" si="2"/>
        <v>8.654800675734515</v>
      </c>
      <c r="H24" s="14">
        <f t="shared" si="2"/>
        <v>8.524923148230194</v>
      </c>
      <c r="I24" s="14">
        <f t="shared" si="2"/>
        <v>0.4707776701281334</v>
      </c>
      <c r="J24" s="14">
        <f t="shared" si="2"/>
        <v>7.800047658132332</v>
      </c>
    </row>
    <row r="25" spans="1:10" ht="12.75">
      <c r="A25" s="6"/>
      <c r="B25" s="5"/>
      <c r="C25" s="5"/>
      <c r="D25" s="5"/>
      <c r="E25" s="5"/>
      <c r="F25" s="5"/>
      <c r="G25" s="5"/>
      <c r="H25" s="5"/>
      <c r="I25" s="5"/>
      <c r="J25" s="5"/>
    </row>
    <row r="26" spans="1:10" ht="13.5" customHeight="1">
      <c r="A26" s="17" t="s">
        <v>65</v>
      </c>
      <c r="B26" s="17"/>
      <c r="C26" s="17"/>
      <c r="D26" s="17"/>
      <c r="E26" s="17"/>
      <c r="F26" s="17"/>
      <c r="G26" s="17"/>
      <c r="H26" s="17"/>
      <c r="I26" s="17"/>
      <c r="J26" s="17"/>
    </row>
  </sheetData>
  <sheetProtection/>
  <mergeCells count="6">
    <mergeCell ref="A4:J4"/>
    <mergeCell ref="A10:J10"/>
    <mergeCell ref="A20:J20"/>
    <mergeCell ref="A2:A3"/>
    <mergeCell ref="B2:E2"/>
    <mergeCell ref="G2:J2"/>
  </mergeCells>
  <printOptions horizontalCentered="1" verticalCentered="1"/>
  <pageMargins left="0.5118110236220472" right="0.35433070866141736" top="0.984251968503937" bottom="0.984251968503937" header="0.5118110236220472" footer="0.5118110236220472"/>
  <pageSetup horizontalDpi="600" verticalDpi="600" orientation="portrait" paperSize="9" r:id="rId2"/>
  <ignoredErrors>
    <ignoredError sqref="A5:A9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4">
      <selection activeCell="H5" sqref="H5"/>
    </sheetView>
  </sheetViews>
  <sheetFormatPr defaultColWidth="9.140625" defaultRowHeight="12.75"/>
  <cols>
    <col min="1" max="1" width="11.8515625" style="2" customWidth="1"/>
    <col min="2" max="4" width="12.421875" style="2" customWidth="1"/>
    <col min="5" max="7" width="10.28125" style="2" customWidth="1"/>
    <col min="8" max="8" width="9.140625" style="2" customWidth="1"/>
    <col min="9" max="9" width="11.57421875" style="2" bestFit="1" customWidth="1"/>
    <col min="10" max="10" width="9.7109375" style="2" bestFit="1" customWidth="1"/>
    <col min="11" max="12" width="9.140625" style="2" customWidth="1"/>
    <col min="13" max="14" width="10.7109375" style="2" bestFit="1" customWidth="1"/>
    <col min="15" max="16384" width="9.140625" style="2" customWidth="1"/>
  </cols>
  <sheetData>
    <row r="1" spans="1:7" ht="24.75" customHeight="1">
      <c r="A1" s="15" t="s">
        <v>36</v>
      </c>
      <c r="B1" s="15"/>
      <c r="C1" s="15"/>
      <c r="D1" s="15"/>
      <c r="E1" s="1"/>
      <c r="F1" s="1"/>
      <c r="G1" s="1"/>
    </row>
    <row r="2" spans="1:7" ht="24.75" customHeight="1">
      <c r="A2" s="63"/>
      <c r="B2" s="71" t="s">
        <v>73</v>
      </c>
      <c r="C2" s="71"/>
      <c r="D2" s="69" t="s">
        <v>126</v>
      </c>
      <c r="E2" s="65" t="s">
        <v>74</v>
      </c>
      <c r="F2" s="65"/>
      <c r="G2" s="65"/>
    </row>
    <row r="3" spans="1:7" ht="39.75" customHeight="1">
      <c r="A3" s="64"/>
      <c r="B3" s="26" t="s">
        <v>75</v>
      </c>
      <c r="C3" s="26" t="s">
        <v>76</v>
      </c>
      <c r="D3" s="70"/>
      <c r="E3" s="26" t="s">
        <v>77</v>
      </c>
      <c r="F3" s="26" t="s">
        <v>78</v>
      </c>
      <c r="G3" s="26" t="s">
        <v>70</v>
      </c>
    </row>
    <row r="4" spans="1:7" ht="21.75" customHeight="1">
      <c r="A4" s="61" t="s">
        <v>51</v>
      </c>
      <c r="B4" s="61"/>
      <c r="C4" s="61"/>
      <c r="D4" s="61"/>
      <c r="E4" s="61"/>
      <c r="F4" s="61"/>
      <c r="G4" s="61"/>
    </row>
    <row r="5" spans="1:7" ht="12.75" customHeight="1">
      <c r="A5" s="16" t="s">
        <v>25</v>
      </c>
      <c r="B5" s="33">
        <v>5.99703798430239</v>
      </c>
      <c r="C5" s="33">
        <v>8.815823979364106</v>
      </c>
      <c r="D5" s="33">
        <v>116.60764004051171</v>
      </c>
      <c r="E5" s="33">
        <v>23.666261068001635</v>
      </c>
      <c r="F5" s="33">
        <v>27.596668517223105</v>
      </c>
      <c r="G5" s="33">
        <v>51.26292958522474</v>
      </c>
    </row>
    <row r="6" spans="1:7" ht="12.75" customHeight="1">
      <c r="A6" s="16" t="s">
        <v>26</v>
      </c>
      <c r="B6" s="33">
        <v>5.967050293193515</v>
      </c>
      <c r="C6" s="33">
        <v>9.009946605650603</v>
      </c>
      <c r="D6" s="33">
        <v>118.54928978349737</v>
      </c>
      <c r="E6" s="33">
        <v>23.317430651632385</v>
      </c>
      <c r="F6" s="33">
        <v>27.642648433269716</v>
      </c>
      <c r="G6" s="33">
        <v>50.9600790849021</v>
      </c>
    </row>
    <row r="7" spans="1:7" ht="12.75" customHeight="1">
      <c r="A7" s="16" t="s">
        <v>27</v>
      </c>
      <c r="B7" s="33">
        <v>5.936654271908423</v>
      </c>
      <c r="C7" s="33">
        <v>9.201719931342346</v>
      </c>
      <c r="D7" s="33">
        <v>120.22370055154606</v>
      </c>
      <c r="E7" s="33">
        <v>23.102673496008904</v>
      </c>
      <c r="F7" s="33">
        <v>27.774889003243143</v>
      </c>
      <c r="G7" s="33">
        <f>+E7+F7</f>
        <v>50.87756249925205</v>
      </c>
    </row>
    <row r="8" spans="1:7" ht="12.75" customHeight="1">
      <c r="A8" s="16" t="s">
        <v>28</v>
      </c>
      <c r="B8" s="33">
        <v>5.9</v>
      </c>
      <c r="C8" s="33">
        <v>9.4</v>
      </c>
      <c r="D8" s="33">
        <v>122.2</v>
      </c>
      <c r="E8" s="33">
        <v>22.9</v>
      </c>
      <c r="F8" s="33">
        <v>29.6</v>
      </c>
      <c r="G8" s="33">
        <v>52.5</v>
      </c>
    </row>
    <row r="9" spans="1:7" ht="12.75" customHeight="1">
      <c r="A9" s="16" t="s">
        <v>29</v>
      </c>
      <c r="B9" s="33">
        <v>5.7</v>
      </c>
      <c r="C9" s="33">
        <v>9.5</v>
      </c>
      <c r="D9" s="33">
        <v>125</v>
      </c>
      <c r="E9" s="33">
        <v>22.5</v>
      </c>
      <c r="F9" s="33">
        <v>28.6</v>
      </c>
      <c r="G9" s="33">
        <v>51.1</v>
      </c>
    </row>
    <row r="10" spans="1:7" ht="21.75" customHeight="1">
      <c r="A10" s="62" t="s">
        <v>79</v>
      </c>
      <c r="B10" s="62"/>
      <c r="C10" s="62"/>
      <c r="D10" s="62"/>
      <c r="E10" s="62"/>
      <c r="F10" s="62"/>
      <c r="G10" s="62"/>
    </row>
    <row r="11" spans="1:7" ht="12.75" customHeight="1">
      <c r="A11" s="17" t="s">
        <v>0</v>
      </c>
      <c r="B11" s="33">
        <v>5.5</v>
      </c>
      <c r="C11" s="33">
        <v>10.2</v>
      </c>
      <c r="D11" s="33">
        <v>131.7</v>
      </c>
      <c r="E11" s="33">
        <v>23.1</v>
      </c>
      <c r="F11" s="33">
        <v>32.3</v>
      </c>
      <c r="G11" s="33">
        <f>+E11+F11</f>
        <v>55.4</v>
      </c>
    </row>
    <row r="12" spans="1:7" ht="12.75" customHeight="1">
      <c r="A12" s="17" t="s">
        <v>1</v>
      </c>
      <c r="B12" s="33">
        <v>5.7</v>
      </c>
      <c r="C12" s="33">
        <v>9.3</v>
      </c>
      <c r="D12" s="33">
        <v>120.6</v>
      </c>
      <c r="E12" s="33">
        <v>23.7</v>
      </c>
      <c r="F12" s="33">
        <v>30.4</v>
      </c>
      <c r="G12" s="33">
        <f aca="true" t="shared" si="0" ref="G12:G19">+E12+F12</f>
        <v>54.099999999999994</v>
      </c>
    </row>
    <row r="13" spans="1:7" ht="12.75" customHeight="1">
      <c r="A13" s="17" t="s">
        <v>2</v>
      </c>
      <c r="B13" s="33">
        <v>6</v>
      </c>
      <c r="C13" s="33">
        <v>8.7</v>
      </c>
      <c r="D13" s="33">
        <v>112.2</v>
      </c>
      <c r="E13" s="33">
        <v>23.3</v>
      </c>
      <c r="F13" s="33">
        <v>27.9</v>
      </c>
      <c r="G13" s="33">
        <f t="shared" si="0"/>
        <v>51.2</v>
      </c>
    </row>
    <row r="14" spans="1:7" ht="12.75" customHeight="1">
      <c r="A14" s="17" t="s">
        <v>3</v>
      </c>
      <c r="B14" s="33">
        <v>5.3</v>
      </c>
      <c r="C14" s="33">
        <v>10.6</v>
      </c>
      <c r="D14" s="33">
        <v>140.9</v>
      </c>
      <c r="E14" s="33">
        <v>22</v>
      </c>
      <c r="F14" s="33">
        <v>32.8</v>
      </c>
      <c r="G14" s="33">
        <f t="shared" si="0"/>
        <v>54.8</v>
      </c>
    </row>
    <row r="15" spans="1:7" ht="12.75" customHeight="1">
      <c r="A15" s="17" t="s">
        <v>4</v>
      </c>
      <c r="B15" s="33">
        <v>5.1</v>
      </c>
      <c r="C15" s="33">
        <v>10.8</v>
      </c>
      <c r="D15" s="33">
        <v>156.8</v>
      </c>
      <c r="E15" s="33">
        <v>19.9</v>
      </c>
      <c r="F15" s="33">
        <v>33.2</v>
      </c>
      <c r="G15" s="33">
        <f t="shared" si="0"/>
        <v>53.1</v>
      </c>
    </row>
    <row r="16" spans="1:11" ht="12.75" customHeight="1">
      <c r="A16" s="17" t="s">
        <v>5</v>
      </c>
      <c r="B16" s="33">
        <v>5.9</v>
      </c>
      <c r="C16" s="33">
        <v>9</v>
      </c>
      <c r="D16" s="33">
        <v>119.2</v>
      </c>
      <c r="E16" s="33">
        <v>23.1</v>
      </c>
      <c r="F16" s="33">
        <v>29.3</v>
      </c>
      <c r="G16" s="33">
        <f t="shared" si="0"/>
        <v>52.400000000000006</v>
      </c>
      <c r="J16" s="45"/>
      <c r="K16" s="45"/>
    </row>
    <row r="17" spans="1:7" ht="12.75" customHeight="1">
      <c r="A17" s="17" t="s">
        <v>6</v>
      </c>
      <c r="B17" s="33">
        <v>5.9</v>
      </c>
      <c r="C17" s="33">
        <v>9.4</v>
      </c>
      <c r="D17" s="33">
        <v>122.5</v>
      </c>
      <c r="E17" s="33">
        <v>23.1</v>
      </c>
      <c r="F17" s="33">
        <v>30.2</v>
      </c>
      <c r="G17" s="33">
        <f t="shared" si="0"/>
        <v>53.3</v>
      </c>
    </row>
    <row r="18" spans="1:7" ht="12.75" customHeight="1">
      <c r="A18" s="17" t="s">
        <v>7</v>
      </c>
      <c r="B18" s="33">
        <v>5.6</v>
      </c>
      <c r="C18" s="33">
        <v>8.8</v>
      </c>
      <c r="D18" s="33">
        <v>129.9</v>
      </c>
      <c r="E18" s="33">
        <v>21.6</v>
      </c>
      <c r="F18" s="33">
        <v>30.1</v>
      </c>
      <c r="G18" s="33">
        <f t="shared" si="0"/>
        <v>51.7</v>
      </c>
    </row>
    <row r="19" spans="1:7" ht="12.75" customHeight="1">
      <c r="A19" s="17" t="s">
        <v>8</v>
      </c>
      <c r="B19" s="33">
        <v>5.2</v>
      </c>
      <c r="C19" s="33">
        <v>10.3</v>
      </c>
      <c r="D19" s="33">
        <v>144.3</v>
      </c>
      <c r="E19" s="33">
        <v>22.1</v>
      </c>
      <c r="F19" s="33">
        <v>33.8</v>
      </c>
      <c r="G19" s="33">
        <f t="shared" si="0"/>
        <v>55.9</v>
      </c>
    </row>
    <row r="20" spans="1:7" s="3" customFormat="1" ht="21.75" customHeight="1">
      <c r="A20" s="62" t="s">
        <v>71</v>
      </c>
      <c r="B20" s="62"/>
      <c r="C20" s="62"/>
      <c r="D20" s="62"/>
      <c r="E20" s="62"/>
      <c r="F20" s="62"/>
      <c r="G20" s="62"/>
    </row>
    <row r="21" spans="1:14" ht="12.75" customHeight="1">
      <c r="A21" s="17" t="s">
        <v>53</v>
      </c>
      <c r="B21" s="33">
        <v>5.6</v>
      </c>
      <c r="C21" s="33">
        <v>9.2</v>
      </c>
      <c r="D21" s="33">
        <v>123</v>
      </c>
      <c r="E21" s="33">
        <v>22.1</v>
      </c>
      <c r="F21" s="33">
        <v>28</v>
      </c>
      <c r="G21" s="33">
        <v>50</v>
      </c>
      <c r="I21" s="50"/>
      <c r="J21" s="41"/>
      <c r="M21" s="9"/>
      <c r="N21" s="41"/>
    </row>
    <row r="22" spans="1:14" s="58" customFormat="1" ht="12.75" customHeight="1">
      <c r="A22" s="17" t="s">
        <v>54</v>
      </c>
      <c r="B22" s="33">
        <v>5.586865786021035</v>
      </c>
      <c r="C22" s="33">
        <v>11</v>
      </c>
      <c r="D22" s="33">
        <v>158</v>
      </c>
      <c r="E22" s="33">
        <v>21.2</v>
      </c>
      <c r="F22" s="33">
        <v>34</v>
      </c>
      <c r="G22" s="33">
        <v>54.5</v>
      </c>
      <c r="I22" s="59"/>
      <c r="J22" s="60"/>
      <c r="M22" s="57"/>
      <c r="N22" s="60"/>
    </row>
    <row r="23" spans="1:14" s="4" customFormat="1" ht="12.75" customHeight="1">
      <c r="A23" s="17" t="s">
        <v>55</v>
      </c>
      <c r="B23" s="33">
        <v>5.6</v>
      </c>
      <c r="C23" s="33">
        <v>10.4</v>
      </c>
      <c r="D23" s="33">
        <v>145</v>
      </c>
      <c r="E23" s="33">
        <v>21.5</v>
      </c>
      <c r="F23" s="33">
        <v>32</v>
      </c>
      <c r="G23" s="33">
        <v>53</v>
      </c>
      <c r="H23" s="45"/>
      <c r="I23" s="50"/>
      <c r="J23" s="41"/>
      <c r="K23" s="2"/>
      <c r="L23" s="2"/>
      <c r="M23" s="9"/>
      <c r="N23" s="41"/>
    </row>
    <row r="24" spans="1:7" s="4" customFormat="1" ht="26.25" customHeight="1">
      <c r="A24" s="19" t="s">
        <v>56</v>
      </c>
      <c r="B24" s="34">
        <f aca="true" t="shared" si="1" ref="B24:G24">+B9*100/B23</f>
        <v>101.78571428571429</v>
      </c>
      <c r="C24" s="34">
        <f t="shared" si="1"/>
        <v>91.34615384615384</v>
      </c>
      <c r="D24" s="34">
        <f t="shared" si="1"/>
        <v>86.20689655172414</v>
      </c>
      <c r="E24" s="34">
        <f t="shared" si="1"/>
        <v>104.65116279069767</v>
      </c>
      <c r="F24" s="34">
        <f t="shared" si="1"/>
        <v>89.375</v>
      </c>
      <c r="G24" s="34">
        <f t="shared" si="1"/>
        <v>96.41509433962264</v>
      </c>
    </row>
    <row r="25" spans="1:10" ht="12.75">
      <c r="A25" s="6"/>
      <c r="B25" s="6"/>
      <c r="C25" s="6"/>
      <c r="D25" s="6"/>
      <c r="E25" s="5"/>
      <c r="F25" s="5"/>
      <c r="G25" s="5"/>
      <c r="I25" s="36"/>
      <c r="J25" s="36"/>
    </row>
    <row r="26" spans="1:10" ht="13.5" customHeight="1">
      <c r="A26" s="17" t="s">
        <v>65</v>
      </c>
      <c r="B26" s="17"/>
      <c r="C26" s="17"/>
      <c r="D26" s="17"/>
      <c r="E26" s="17"/>
      <c r="F26" s="17"/>
      <c r="G26" s="17"/>
      <c r="I26" s="36"/>
      <c r="J26" s="36"/>
    </row>
    <row r="27" spans="9:10" ht="12.75">
      <c r="I27" s="36"/>
      <c r="J27" s="36"/>
    </row>
  </sheetData>
  <sheetProtection/>
  <mergeCells count="7">
    <mergeCell ref="A4:G4"/>
    <mergeCell ref="A10:G10"/>
    <mergeCell ref="A20:G20"/>
    <mergeCell ref="D2:D3"/>
    <mergeCell ref="A2:A3"/>
    <mergeCell ref="E2:G2"/>
    <mergeCell ref="B2:C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A5:A9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27">
      <selection activeCell="F40" sqref="F40"/>
    </sheetView>
  </sheetViews>
  <sheetFormatPr defaultColWidth="9.140625" defaultRowHeight="12.75"/>
  <cols>
    <col min="1" max="7" width="10.7109375" style="2" customWidth="1"/>
    <col min="8" max="8" width="11.8515625" style="2" customWidth="1"/>
    <col min="9" max="12" width="9.7109375" style="2" bestFit="1" customWidth="1"/>
    <col min="13" max="16384" width="9.140625" style="2" customWidth="1"/>
  </cols>
  <sheetData>
    <row r="1" spans="1:7" ht="24.75" customHeight="1">
      <c r="A1" s="15" t="s">
        <v>35</v>
      </c>
      <c r="C1" s="1"/>
      <c r="D1" s="1"/>
      <c r="E1" s="1"/>
      <c r="F1" s="1"/>
      <c r="G1" s="1"/>
    </row>
    <row r="2" spans="1:8" ht="30" customHeight="1">
      <c r="A2" s="31" t="s">
        <v>19</v>
      </c>
      <c r="B2" s="31" t="s">
        <v>20</v>
      </c>
      <c r="C2" s="31" t="s">
        <v>21</v>
      </c>
      <c r="D2" s="31" t="s">
        <v>22</v>
      </c>
      <c r="E2" s="31" t="s">
        <v>23</v>
      </c>
      <c r="F2" s="32" t="s">
        <v>24</v>
      </c>
      <c r="G2" s="32" t="s">
        <v>72</v>
      </c>
      <c r="H2" s="27"/>
    </row>
    <row r="3" spans="1:8" ht="21.75" customHeight="1">
      <c r="A3" s="61" t="s">
        <v>51</v>
      </c>
      <c r="B3" s="61"/>
      <c r="C3" s="61"/>
      <c r="D3" s="61"/>
      <c r="E3" s="61"/>
      <c r="F3" s="61"/>
      <c r="G3" s="61"/>
      <c r="H3" s="61"/>
    </row>
    <row r="4" spans="1:8" ht="18" customHeight="1">
      <c r="A4" s="62" t="s">
        <v>68</v>
      </c>
      <c r="B4" s="62"/>
      <c r="C4" s="62"/>
      <c r="D4" s="62"/>
      <c r="E4" s="62"/>
      <c r="F4" s="62"/>
      <c r="G4" s="62"/>
      <c r="H4" s="62"/>
    </row>
    <row r="5" spans="1:8" ht="12.75" customHeight="1">
      <c r="A5" s="44">
        <v>168588</v>
      </c>
      <c r="B5" s="44">
        <v>153630</v>
      </c>
      <c r="C5" s="44">
        <v>146144</v>
      </c>
      <c r="D5" s="44">
        <v>126211</v>
      </c>
      <c r="E5" s="44">
        <v>115294</v>
      </c>
      <c r="F5" s="44">
        <v>101955</v>
      </c>
      <c r="G5" s="44">
        <v>174739</v>
      </c>
      <c r="H5" s="48" t="s">
        <v>26</v>
      </c>
    </row>
    <row r="6" spans="1:8" ht="12.75" customHeight="1">
      <c r="A6" s="44">
        <v>171466</v>
      </c>
      <c r="B6" s="44">
        <v>156302</v>
      </c>
      <c r="C6" s="44">
        <v>143498</v>
      </c>
      <c r="D6" s="44">
        <v>133759</v>
      </c>
      <c r="E6" s="44">
        <v>112442</v>
      </c>
      <c r="F6" s="44">
        <v>102551</v>
      </c>
      <c r="G6" s="44">
        <v>179163</v>
      </c>
      <c r="H6" s="48" t="s">
        <v>27</v>
      </c>
    </row>
    <row r="7" spans="1:8" ht="12.75" customHeight="1">
      <c r="A7" s="44">
        <v>175588</v>
      </c>
      <c r="B7" s="44">
        <v>157847</v>
      </c>
      <c r="C7" s="44">
        <v>144224</v>
      </c>
      <c r="D7" s="44">
        <v>139126</v>
      </c>
      <c r="E7" s="44">
        <v>110031</v>
      </c>
      <c r="F7" s="44">
        <v>103660</v>
      </c>
      <c r="G7" s="44">
        <v>183459</v>
      </c>
      <c r="H7" s="48" t="s">
        <v>28</v>
      </c>
    </row>
    <row r="8" spans="1:8" ht="12.75" customHeight="1">
      <c r="A8" s="44">
        <v>177947</v>
      </c>
      <c r="B8" s="44">
        <v>160376</v>
      </c>
      <c r="C8" s="44">
        <v>145837</v>
      </c>
      <c r="D8" s="44">
        <v>143867</v>
      </c>
      <c r="E8" s="44">
        <v>108154</v>
      </c>
      <c r="F8" s="44">
        <v>105495</v>
      </c>
      <c r="G8" s="44">
        <v>187575</v>
      </c>
      <c r="H8" s="48" t="s">
        <v>29</v>
      </c>
    </row>
    <row r="9" spans="1:8" ht="12.75" customHeight="1">
      <c r="A9" s="44">
        <v>180224</v>
      </c>
      <c r="B9" s="44">
        <v>163538</v>
      </c>
      <c r="C9" s="44">
        <v>148267</v>
      </c>
      <c r="D9" s="44">
        <v>144731</v>
      </c>
      <c r="E9" s="44">
        <v>113585</v>
      </c>
      <c r="F9" s="44">
        <v>105432</v>
      </c>
      <c r="G9" s="44">
        <v>187982</v>
      </c>
      <c r="H9" s="48" t="s">
        <v>31</v>
      </c>
    </row>
    <row r="10" spans="1:8" ht="18" customHeight="1">
      <c r="A10" s="62" t="s">
        <v>69</v>
      </c>
      <c r="B10" s="62"/>
      <c r="C10" s="62"/>
      <c r="D10" s="62"/>
      <c r="E10" s="62"/>
      <c r="F10" s="62"/>
      <c r="G10" s="62"/>
      <c r="H10" s="62"/>
    </row>
    <row r="11" spans="1:8" ht="12.75" customHeight="1">
      <c r="A11" s="44">
        <v>181803</v>
      </c>
      <c r="B11" s="44">
        <v>165468</v>
      </c>
      <c r="C11" s="44">
        <v>157865</v>
      </c>
      <c r="D11" s="44">
        <v>138165</v>
      </c>
      <c r="E11" s="44">
        <v>132707</v>
      </c>
      <c r="F11" s="44">
        <v>124260</v>
      </c>
      <c r="G11" s="44">
        <v>268669</v>
      </c>
      <c r="H11" s="48" t="s">
        <v>26</v>
      </c>
    </row>
    <row r="12" spans="1:8" ht="12.75" customHeight="1">
      <c r="A12" s="44">
        <v>185486</v>
      </c>
      <c r="B12" s="44">
        <v>168850</v>
      </c>
      <c r="C12" s="44">
        <v>155572</v>
      </c>
      <c r="D12" s="44">
        <v>145919</v>
      </c>
      <c r="E12" s="44">
        <v>129031</v>
      </c>
      <c r="F12" s="44">
        <v>124556</v>
      </c>
      <c r="G12" s="44">
        <v>274740</v>
      </c>
      <c r="H12" s="48" t="s">
        <v>27</v>
      </c>
    </row>
    <row r="13" spans="1:8" ht="12.75" customHeight="1">
      <c r="A13" s="44">
        <v>189778</v>
      </c>
      <c r="B13" s="44">
        <v>170717</v>
      </c>
      <c r="C13" s="44">
        <v>157026</v>
      </c>
      <c r="D13" s="44">
        <v>152033</v>
      </c>
      <c r="E13" s="44">
        <v>125821</v>
      </c>
      <c r="F13" s="44">
        <v>124805</v>
      </c>
      <c r="G13" s="44">
        <v>280583</v>
      </c>
      <c r="H13" s="48" t="s">
        <v>28</v>
      </c>
    </row>
    <row r="14" spans="1:8" ht="12.75" customHeight="1">
      <c r="A14" s="44">
        <v>191396</v>
      </c>
      <c r="B14" s="44">
        <v>174689</v>
      </c>
      <c r="C14" s="44">
        <v>158569</v>
      </c>
      <c r="D14" s="44">
        <v>157354</v>
      </c>
      <c r="E14" s="44">
        <v>122500</v>
      </c>
      <c r="F14" s="44">
        <v>126625</v>
      </c>
      <c r="G14" s="44">
        <v>285862</v>
      </c>
      <c r="H14" s="48" t="s">
        <v>29</v>
      </c>
    </row>
    <row r="15" spans="1:8" ht="12.75" customHeight="1">
      <c r="A15" s="44">
        <v>192298</v>
      </c>
      <c r="B15" s="44">
        <v>177505</v>
      </c>
      <c r="C15" s="44">
        <v>161117</v>
      </c>
      <c r="D15" s="44">
        <v>157848</v>
      </c>
      <c r="E15" s="44">
        <v>127605</v>
      </c>
      <c r="F15" s="44">
        <v>126629</v>
      </c>
      <c r="G15" s="44">
        <v>284560</v>
      </c>
      <c r="H15" s="48" t="s">
        <v>31</v>
      </c>
    </row>
    <row r="16" spans="1:8" ht="21.75" customHeight="1">
      <c r="A16" s="62" t="s">
        <v>70</v>
      </c>
      <c r="B16" s="62"/>
      <c r="C16" s="62"/>
      <c r="D16" s="62"/>
      <c r="E16" s="62"/>
      <c r="F16" s="62"/>
      <c r="G16" s="62"/>
      <c r="H16" s="62"/>
    </row>
    <row r="17" spans="1:10" ht="12.75" customHeight="1">
      <c r="A17" s="41">
        <f aca="true" t="shared" si="0" ref="A17:G20">+A5+A11</f>
        <v>350391</v>
      </c>
      <c r="B17" s="41">
        <f t="shared" si="0"/>
        <v>319098</v>
      </c>
      <c r="C17" s="41">
        <f t="shared" si="0"/>
        <v>304009</v>
      </c>
      <c r="D17" s="41">
        <f t="shared" si="0"/>
        <v>264376</v>
      </c>
      <c r="E17" s="41">
        <f t="shared" si="0"/>
        <v>248001</v>
      </c>
      <c r="F17" s="41">
        <f t="shared" si="0"/>
        <v>226215</v>
      </c>
      <c r="G17" s="41">
        <f t="shared" si="0"/>
        <v>443408</v>
      </c>
      <c r="H17" s="48" t="s">
        <v>26</v>
      </c>
      <c r="I17" s="36"/>
      <c r="J17" s="16"/>
    </row>
    <row r="18" spans="1:10" ht="12.75" customHeight="1">
      <c r="A18" s="41">
        <f t="shared" si="0"/>
        <v>356952</v>
      </c>
      <c r="B18" s="41">
        <f t="shared" si="0"/>
        <v>325152</v>
      </c>
      <c r="C18" s="41">
        <f t="shared" si="0"/>
        <v>299070</v>
      </c>
      <c r="D18" s="41">
        <f t="shared" si="0"/>
        <v>279678</v>
      </c>
      <c r="E18" s="41">
        <f t="shared" si="0"/>
        <v>241473</v>
      </c>
      <c r="F18" s="41">
        <f t="shared" si="0"/>
        <v>227107</v>
      </c>
      <c r="G18" s="41">
        <f t="shared" si="0"/>
        <v>453903</v>
      </c>
      <c r="H18" s="48" t="s">
        <v>27</v>
      </c>
      <c r="I18" s="36"/>
      <c r="J18" s="16"/>
    </row>
    <row r="19" spans="1:10" ht="12.75" customHeight="1">
      <c r="A19" s="41">
        <f t="shared" si="0"/>
        <v>365366</v>
      </c>
      <c r="B19" s="41">
        <f t="shared" si="0"/>
        <v>328564</v>
      </c>
      <c r="C19" s="41">
        <f t="shared" si="0"/>
        <v>301250</v>
      </c>
      <c r="D19" s="41">
        <f t="shared" si="0"/>
        <v>291159</v>
      </c>
      <c r="E19" s="41">
        <f t="shared" si="0"/>
        <v>235852</v>
      </c>
      <c r="F19" s="41">
        <f t="shared" si="0"/>
        <v>228465</v>
      </c>
      <c r="G19" s="41">
        <f t="shared" si="0"/>
        <v>464042</v>
      </c>
      <c r="H19" s="48" t="s">
        <v>28</v>
      </c>
      <c r="I19" s="36"/>
      <c r="J19" s="16"/>
    </row>
    <row r="20" spans="1:10" ht="12.75" customHeight="1">
      <c r="A20" s="41">
        <f t="shared" si="0"/>
        <v>369343</v>
      </c>
      <c r="B20" s="41">
        <f t="shared" si="0"/>
        <v>335065</v>
      </c>
      <c r="C20" s="41">
        <f t="shared" si="0"/>
        <v>304406</v>
      </c>
      <c r="D20" s="41">
        <f t="shared" si="0"/>
        <v>301221</v>
      </c>
      <c r="E20" s="41">
        <f t="shared" si="0"/>
        <v>230654</v>
      </c>
      <c r="F20" s="41">
        <f t="shared" si="0"/>
        <v>232120</v>
      </c>
      <c r="G20" s="41">
        <f t="shared" si="0"/>
        <v>473437</v>
      </c>
      <c r="H20" s="48" t="s">
        <v>29</v>
      </c>
      <c r="I20" s="36"/>
      <c r="J20" s="16"/>
    </row>
    <row r="21" spans="1:10" ht="12.75" customHeight="1">
      <c r="A21" s="41">
        <f>+A9+A15</f>
        <v>372522</v>
      </c>
      <c r="B21" s="41">
        <f aca="true" t="shared" si="1" ref="B21:G21">+B9+B15</f>
        <v>341043</v>
      </c>
      <c r="C21" s="41">
        <f t="shared" si="1"/>
        <v>309384</v>
      </c>
      <c r="D21" s="41">
        <f t="shared" si="1"/>
        <v>302579</v>
      </c>
      <c r="E21" s="41">
        <f t="shared" si="1"/>
        <v>241190</v>
      </c>
      <c r="F21" s="41">
        <f t="shared" si="1"/>
        <v>232061</v>
      </c>
      <c r="G21" s="41">
        <f t="shared" si="1"/>
        <v>472542</v>
      </c>
      <c r="H21" s="48" t="s">
        <v>31</v>
      </c>
      <c r="I21" s="36"/>
      <c r="J21" s="16"/>
    </row>
    <row r="22" spans="1:8" ht="21.75" customHeight="1">
      <c r="A22" s="62" t="s">
        <v>52</v>
      </c>
      <c r="B22" s="62"/>
      <c r="C22" s="62"/>
      <c r="D22" s="62"/>
      <c r="E22" s="62"/>
      <c r="F22" s="62"/>
      <c r="G22" s="62"/>
      <c r="H22" s="62"/>
    </row>
    <row r="23" spans="1:11" ht="12.75" customHeight="1">
      <c r="A23" s="41">
        <v>32532</v>
      </c>
      <c r="B23" s="41">
        <v>29646</v>
      </c>
      <c r="C23" s="41">
        <v>26668</v>
      </c>
      <c r="D23" s="41">
        <v>26355</v>
      </c>
      <c r="E23" s="41">
        <v>21264</v>
      </c>
      <c r="F23" s="41">
        <v>21835</v>
      </c>
      <c r="G23" s="41">
        <v>45351</v>
      </c>
      <c r="H23" s="49" t="s">
        <v>0</v>
      </c>
      <c r="I23" s="41"/>
      <c r="J23" s="41"/>
      <c r="K23" s="41"/>
    </row>
    <row r="24" spans="1:11" ht="12.75" customHeight="1">
      <c r="A24" s="41">
        <v>20398</v>
      </c>
      <c r="B24" s="41">
        <v>18341</v>
      </c>
      <c r="C24" s="41">
        <v>16062</v>
      </c>
      <c r="D24" s="41">
        <v>15966</v>
      </c>
      <c r="E24" s="41">
        <v>12876</v>
      </c>
      <c r="F24" s="41">
        <v>12871</v>
      </c>
      <c r="G24" s="41">
        <v>25475</v>
      </c>
      <c r="H24" s="49" t="s">
        <v>1</v>
      </c>
      <c r="I24" s="41"/>
      <c r="J24" s="41"/>
      <c r="K24" s="41"/>
    </row>
    <row r="25" spans="1:11" ht="12.75" customHeight="1">
      <c r="A25" s="41">
        <v>80343</v>
      </c>
      <c r="B25" s="41">
        <v>74271</v>
      </c>
      <c r="C25" s="41">
        <v>67333</v>
      </c>
      <c r="D25" s="41">
        <v>63184</v>
      </c>
      <c r="E25" s="41">
        <v>48924</v>
      </c>
      <c r="F25" s="41">
        <v>46073</v>
      </c>
      <c r="G25" s="41">
        <v>93340</v>
      </c>
      <c r="H25" s="49" t="s">
        <v>2</v>
      </c>
      <c r="I25" s="41"/>
      <c r="J25" s="41"/>
      <c r="K25" s="41"/>
    </row>
    <row r="26" spans="1:11" ht="12.75" customHeight="1">
      <c r="A26" s="41">
        <v>12704</v>
      </c>
      <c r="B26" s="41">
        <v>11806</v>
      </c>
      <c r="C26" s="41">
        <v>10886</v>
      </c>
      <c r="D26" s="41">
        <v>10727</v>
      </c>
      <c r="E26" s="41">
        <v>7797</v>
      </c>
      <c r="F26" s="41">
        <v>8909</v>
      </c>
      <c r="G26" s="41">
        <v>18406</v>
      </c>
      <c r="H26" s="49" t="s">
        <v>3</v>
      </c>
      <c r="I26" s="41"/>
      <c r="J26" s="41"/>
      <c r="K26" s="41"/>
    </row>
    <row r="27" spans="1:11" ht="12.75" customHeight="1">
      <c r="A27" s="41">
        <v>49626</v>
      </c>
      <c r="B27" s="41">
        <v>46508</v>
      </c>
      <c r="C27" s="41">
        <v>42253</v>
      </c>
      <c r="D27" s="41">
        <v>41352</v>
      </c>
      <c r="E27" s="41">
        <v>32553</v>
      </c>
      <c r="F27" s="41">
        <v>31436</v>
      </c>
      <c r="G27" s="41">
        <v>70349</v>
      </c>
      <c r="H27" s="49" t="s">
        <v>4</v>
      </c>
      <c r="I27" s="41"/>
      <c r="J27" s="41"/>
      <c r="K27" s="41"/>
    </row>
    <row r="28" spans="1:11" ht="12.75" customHeight="1">
      <c r="A28" s="41">
        <v>92915</v>
      </c>
      <c r="B28" s="41">
        <v>84302</v>
      </c>
      <c r="C28" s="41">
        <v>77033</v>
      </c>
      <c r="D28" s="41">
        <v>75060</v>
      </c>
      <c r="E28" s="41">
        <v>59893</v>
      </c>
      <c r="F28" s="41">
        <v>55626</v>
      </c>
      <c r="G28" s="41">
        <v>111404</v>
      </c>
      <c r="H28" s="49" t="s">
        <v>5</v>
      </c>
      <c r="I28" s="41"/>
      <c r="J28" s="41"/>
      <c r="K28" s="41"/>
    </row>
    <row r="29" spans="1:11" ht="12.75" customHeight="1">
      <c r="A29" s="41">
        <v>22477</v>
      </c>
      <c r="B29" s="41">
        <v>20452</v>
      </c>
      <c r="C29" s="41">
        <v>18229</v>
      </c>
      <c r="D29" s="41">
        <v>18028</v>
      </c>
      <c r="E29" s="41">
        <v>14130</v>
      </c>
      <c r="F29" s="41">
        <v>14506</v>
      </c>
      <c r="G29" s="41">
        <v>28867</v>
      </c>
      <c r="H29" s="49" t="s">
        <v>6</v>
      </c>
      <c r="I29" s="41"/>
      <c r="J29" s="41"/>
      <c r="K29" s="41"/>
    </row>
    <row r="30" spans="1:11" ht="12.75" customHeight="1">
      <c r="A30" s="41">
        <v>29959</v>
      </c>
      <c r="B30" s="41">
        <v>27376</v>
      </c>
      <c r="C30" s="41">
        <v>24521</v>
      </c>
      <c r="D30" s="41">
        <v>25209</v>
      </c>
      <c r="E30" s="41">
        <v>20895</v>
      </c>
      <c r="F30" s="41">
        <v>18982</v>
      </c>
      <c r="G30" s="41">
        <v>35133</v>
      </c>
      <c r="H30" s="49" t="s">
        <v>7</v>
      </c>
      <c r="I30" s="41"/>
      <c r="J30" s="41"/>
      <c r="K30" s="41"/>
    </row>
    <row r="31" spans="1:11" ht="12.75" customHeight="1">
      <c r="A31" s="41">
        <v>31568</v>
      </c>
      <c r="B31" s="41">
        <v>28341</v>
      </c>
      <c r="C31" s="41">
        <v>26399</v>
      </c>
      <c r="D31" s="41">
        <v>26698</v>
      </c>
      <c r="E31" s="41">
        <v>22858</v>
      </c>
      <c r="F31" s="41">
        <v>21823</v>
      </c>
      <c r="G31" s="41">
        <v>44217</v>
      </c>
      <c r="H31" s="49" t="s">
        <v>8</v>
      </c>
      <c r="I31" s="41"/>
      <c r="J31" s="41"/>
      <c r="K31" s="41"/>
    </row>
    <row r="32" spans="1:8" ht="21.75" customHeight="1">
      <c r="A32" s="62" t="s">
        <v>57</v>
      </c>
      <c r="B32" s="62"/>
      <c r="C32" s="62"/>
      <c r="D32" s="62"/>
      <c r="E32" s="62"/>
      <c r="F32" s="62"/>
      <c r="G32" s="62"/>
      <c r="H32" s="62"/>
    </row>
    <row r="33" spans="1:12" ht="18" customHeight="1">
      <c r="A33" s="41">
        <v>1580189</v>
      </c>
      <c r="B33" s="41">
        <v>1423092</v>
      </c>
      <c r="C33" s="41">
        <v>1283257</v>
      </c>
      <c r="D33" s="41">
        <v>1247834</v>
      </c>
      <c r="E33" s="41">
        <v>1002372</v>
      </c>
      <c r="F33" s="41">
        <v>943001</v>
      </c>
      <c r="G33" s="41">
        <v>1903790</v>
      </c>
      <c r="H33" s="17" t="s">
        <v>53</v>
      </c>
      <c r="I33" s="9"/>
      <c r="J33" s="9"/>
      <c r="K33" s="9"/>
      <c r="L33" s="9"/>
    </row>
    <row r="34" spans="1:12" ht="12.75" customHeight="1">
      <c r="A34" s="41">
        <f>+A35-A33</f>
        <v>3182441</v>
      </c>
      <c r="B34" s="41">
        <f aca="true" t="shared" si="2" ref="B34:G34">+B35-B33</f>
        <v>2738527</v>
      </c>
      <c r="C34" s="41">
        <f t="shared" si="2"/>
        <v>2441018</v>
      </c>
      <c r="D34" s="41">
        <f t="shared" si="2"/>
        <v>2451512</v>
      </c>
      <c r="E34" s="41">
        <f t="shared" si="2"/>
        <v>2130513</v>
      </c>
      <c r="F34" s="41">
        <f t="shared" si="2"/>
        <v>2664098</v>
      </c>
      <c r="G34" s="41">
        <f t="shared" si="2"/>
        <v>3727048</v>
      </c>
      <c r="H34" s="17" t="s">
        <v>54</v>
      </c>
      <c r="I34" s="9"/>
      <c r="J34" s="9"/>
      <c r="K34" s="9"/>
      <c r="L34" s="9"/>
    </row>
    <row r="35" spans="1:12" s="4" customFormat="1" ht="12.75" customHeight="1">
      <c r="A35" s="41">
        <v>4762630</v>
      </c>
      <c r="B35" s="41">
        <v>4161619</v>
      </c>
      <c r="C35" s="41">
        <v>3724275</v>
      </c>
      <c r="D35" s="41">
        <v>3699346</v>
      </c>
      <c r="E35" s="41">
        <v>3132885</v>
      </c>
      <c r="F35" s="41">
        <v>3607099</v>
      </c>
      <c r="G35" s="41">
        <v>5630838</v>
      </c>
      <c r="H35" s="17" t="s">
        <v>55</v>
      </c>
      <c r="I35" s="9"/>
      <c r="J35" s="9"/>
      <c r="K35" s="9"/>
      <c r="L35" s="9"/>
    </row>
    <row r="36" spans="1:8" s="4" customFormat="1" ht="24.75" customHeight="1">
      <c r="A36" s="20">
        <f>+A21/A35*100</f>
        <v>7.821770744315641</v>
      </c>
      <c r="B36" s="20">
        <f aca="true" t="shared" si="3" ref="B36:G36">+B21/B35*100</f>
        <v>8.194959701981368</v>
      </c>
      <c r="C36" s="20">
        <f t="shared" si="3"/>
        <v>8.30722758120708</v>
      </c>
      <c r="D36" s="20">
        <f t="shared" si="3"/>
        <v>8.179256549671212</v>
      </c>
      <c r="E36" s="20">
        <f t="shared" si="3"/>
        <v>7.69865475432389</v>
      </c>
      <c r="F36" s="20">
        <f t="shared" si="3"/>
        <v>6.433452478016267</v>
      </c>
      <c r="G36" s="20">
        <f t="shared" si="3"/>
        <v>8.39203685135321</v>
      </c>
      <c r="H36" s="19" t="s">
        <v>56</v>
      </c>
    </row>
    <row r="37" spans="1:8" ht="12.75">
      <c r="A37" s="6"/>
      <c r="B37" s="5"/>
      <c r="C37" s="5"/>
      <c r="D37" s="5"/>
      <c r="E37" s="5"/>
      <c r="F37" s="5"/>
      <c r="G37" s="5"/>
      <c r="H37" s="6"/>
    </row>
    <row r="38" ht="12.75">
      <c r="A38" s="2" t="s">
        <v>65</v>
      </c>
    </row>
  </sheetData>
  <sheetProtection/>
  <mergeCells count="6">
    <mergeCell ref="A22:H22"/>
    <mergeCell ref="A32:H32"/>
    <mergeCell ref="A3:H3"/>
    <mergeCell ref="A4:H4"/>
    <mergeCell ref="A10:H10"/>
    <mergeCell ref="A16:H16"/>
  </mergeCells>
  <printOptions horizontalCentered="1" vertic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ignoredErrors>
    <ignoredError sqref="H5:H9 H11:H15 H17:H21" numberStoredAsText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22">
      <selection activeCell="A38" sqref="A38:C38"/>
    </sheetView>
  </sheetViews>
  <sheetFormatPr defaultColWidth="9.140625" defaultRowHeight="12.75"/>
  <cols>
    <col min="1" max="1" width="11.57421875" style="2" customWidth="1"/>
    <col min="2" max="2" width="10.7109375" style="2" customWidth="1"/>
    <col min="3" max="4" width="10.28125" style="2" customWidth="1"/>
    <col min="5" max="5" width="10.8515625" style="2" customWidth="1"/>
    <col min="6" max="7" width="10.28125" style="2" customWidth="1"/>
    <col min="8" max="8" width="11.7109375" style="2" customWidth="1"/>
    <col min="9" max="10" width="10.7109375" style="2" bestFit="1" customWidth="1"/>
    <col min="11" max="11" width="9.7109375" style="2" bestFit="1" customWidth="1"/>
    <col min="12" max="16384" width="9.140625" style="2" customWidth="1"/>
  </cols>
  <sheetData>
    <row r="1" spans="1:8" ht="24.75" customHeight="1">
      <c r="A1" s="15" t="s">
        <v>34</v>
      </c>
      <c r="B1" s="1"/>
      <c r="C1" s="1"/>
      <c r="D1" s="1"/>
      <c r="E1" s="1"/>
      <c r="F1" s="1"/>
      <c r="G1" s="1"/>
      <c r="H1" s="1"/>
    </row>
    <row r="2" spans="1:8" ht="30" customHeight="1">
      <c r="A2" s="27"/>
      <c r="B2" s="31" t="s">
        <v>14</v>
      </c>
      <c r="C2" s="31" t="s">
        <v>15</v>
      </c>
      <c r="D2" s="31" t="s">
        <v>16</v>
      </c>
      <c r="E2" s="31" t="s">
        <v>9</v>
      </c>
      <c r="F2" s="31" t="s">
        <v>10</v>
      </c>
      <c r="G2" s="32" t="s">
        <v>17</v>
      </c>
      <c r="H2" s="32" t="s">
        <v>18</v>
      </c>
    </row>
    <row r="3" spans="1:8" ht="21.75" customHeight="1">
      <c r="A3" s="61" t="s">
        <v>51</v>
      </c>
      <c r="B3" s="61"/>
      <c r="C3" s="61"/>
      <c r="D3" s="61"/>
      <c r="E3" s="61"/>
      <c r="F3" s="61"/>
      <c r="G3" s="61"/>
      <c r="H3" s="61"/>
    </row>
    <row r="4" spans="1:8" ht="18" customHeight="1">
      <c r="A4" s="62" t="s">
        <v>68</v>
      </c>
      <c r="B4" s="62"/>
      <c r="C4" s="62"/>
      <c r="D4" s="62"/>
      <c r="E4" s="62"/>
      <c r="F4" s="62"/>
      <c r="G4" s="62"/>
      <c r="H4" s="62"/>
    </row>
    <row r="5" spans="1:8" ht="12.75" customHeight="1">
      <c r="A5" s="16" t="s">
        <v>26</v>
      </c>
      <c r="B5" s="44">
        <v>403735</v>
      </c>
      <c r="C5" s="44">
        <v>162663</v>
      </c>
      <c r="D5" s="44">
        <v>161620</v>
      </c>
      <c r="E5" s="44">
        <v>168357</v>
      </c>
      <c r="F5" s="44">
        <v>181156</v>
      </c>
      <c r="G5" s="44">
        <v>183459</v>
      </c>
      <c r="H5" s="44">
        <v>182721</v>
      </c>
    </row>
    <row r="6" spans="1:8" ht="12.75" customHeight="1">
      <c r="A6" s="16" t="s">
        <v>27</v>
      </c>
      <c r="B6" s="44">
        <v>399719</v>
      </c>
      <c r="C6" s="44">
        <v>160743</v>
      </c>
      <c r="D6" s="44">
        <v>162236</v>
      </c>
      <c r="E6" s="44">
        <v>166348</v>
      </c>
      <c r="F6" s="44">
        <v>178798</v>
      </c>
      <c r="G6" s="44">
        <v>182950</v>
      </c>
      <c r="H6" s="44">
        <v>183630</v>
      </c>
    </row>
    <row r="7" spans="1:8" ht="12.75" customHeight="1">
      <c r="A7" s="16" t="s">
        <v>28</v>
      </c>
      <c r="B7" s="44">
        <v>396760</v>
      </c>
      <c r="C7" s="44">
        <v>158227</v>
      </c>
      <c r="D7" s="44">
        <v>162493</v>
      </c>
      <c r="E7" s="44">
        <v>164732</v>
      </c>
      <c r="F7" s="44">
        <v>174700</v>
      </c>
      <c r="G7" s="44">
        <v>182397</v>
      </c>
      <c r="H7" s="44">
        <v>183251</v>
      </c>
    </row>
    <row r="8" spans="1:8" ht="12.75" customHeight="1">
      <c r="A8" s="16" t="s">
        <v>29</v>
      </c>
      <c r="B8" s="44">
        <v>393438</v>
      </c>
      <c r="C8" s="44">
        <v>152079</v>
      </c>
      <c r="D8" s="44">
        <v>163597</v>
      </c>
      <c r="E8" s="44">
        <v>163661</v>
      </c>
      <c r="F8" s="44">
        <v>171790</v>
      </c>
      <c r="G8" s="44">
        <v>182858</v>
      </c>
      <c r="H8" s="44">
        <v>182925</v>
      </c>
    </row>
    <row r="9" spans="1:8" ht="12.75" customHeight="1">
      <c r="A9" s="16" t="s">
        <v>31</v>
      </c>
      <c r="B9" s="44">
        <v>381453</v>
      </c>
      <c r="C9" s="44">
        <v>147638</v>
      </c>
      <c r="D9" s="44">
        <v>160807</v>
      </c>
      <c r="E9" s="44">
        <v>158254</v>
      </c>
      <c r="F9" s="44">
        <v>162936</v>
      </c>
      <c r="G9" s="44">
        <v>179601</v>
      </c>
      <c r="H9" s="44">
        <v>182978</v>
      </c>
    </row>
    <row r="10" spans="1:8" ht="18" customHeight="1">
      <c r="A10" s="62" t="s">
        <v>69</v>
      </c>
      <c r="B10" s="62"/>
      <c r="C10" s="62"/>
      <c r="D10" s="62"/>
      <c r="E10" s="62"/>
      <c r="F10" s="62"/>
      <c r="G10" s="62"/>
      <c r="H10" s="62"/>
    </row>
    <row r="11" spans="1:8" ht="12.75" customHeight="1">
      <c r="A11" s="16" t="s">
        <v>26</v>
      </c>
      <c r="B11" s="44">
        <v>383198</v>
      </c>
      <c r="C11" s="44">
        <v>155337</v>
      </c>
      <c r="D11" s="44">
        <v>157510</v>
      </c>
      <c r="E11" s="44">
        <v>167908</v>
      </c>
      <c r="F11" s="44">
        <v>182724</v>
      </c>
      <c r="G11" s="44">
        <v>190482</v>
      </c>
      <c r="H11" s="44">
        <v>193315</v>
      </c>
    </row>
    <row r="12" spans="1:8" ht="12.75" customHeight="1">
      <c r="A12" s="16" t="s">
        <v>27</v>
      </c>
      <c r="B12" s="44">
        <v>378424</v>
      </c>
      <c r="C12" s="44">
        <v>154304</v>
      </c>
      <c r="D12" s="44">
        <v>157813</v>
      </c>
      <c r="E12" s="44">
        <v>165487</v>
      </c>
      <c r="F12" s="44">
        <v>180175</v>
      </c>
      <c r="G12" s="44">
        <v>189783</v>
      </c>
      <c r="H12" s="44">
        <v>194054</v>
      </c>
    </row>
    <row r="13" spans="1:8" ht="12.75" customHeight="1">
      <c r="A13" s="16" t="s">
        <v>28</v>
      </c>
      <c r="B13" s="44">
        <v>375433</v>
      </c>
      <c r="C13" s="44">
        <v>151228</v>
      </c>
      <c r="D13" s="44">
        <v>157463</v>
      </c>
      <c r="E13" s="44">
        <v>164246</v>
      </c>
      <c r="F13" s="44">
        <v>175419</v>
      </c>
      <c r="G13" s="44">
        <v>188684</v>
      </c>
      <c r="H13" s="44">
        <v>193261</v>
      </c>
    </row>
    <row r="14" spans="1:8" ht="12.75" customHeight="1">
      <c r="A14" s="16" t="s">
        <v>29</v>
      </c>
      <c r="B14" s="44">
        <v>372494</v>
      </c>
      <c r="C14" s="44">
        <v>147012</v>
      </c>
      <c r="D14" s="44">
        <v>157764</v>
      </c>
      <c r="E14" s="44">
        <v>162487</v>
      </c>
      <c r="F14" s="44">
        <v>172134</v>
      </c>
      <c r="G14" s="44">
        <v>187661</v>
      </c>
      <c r="H14" s="44">
        <v>192929</v>
      </c>
    </row>
    <row r="15" spans="1:8" ht="12.75" customHeight="1">
      <c r="A15" s="16" t="s">
        <v>31</v>
      </c>
      <c r="B15" s="44">
        <v>363340</v>
      </c>
      <c r="C15" s="44">
        <v>140440</v>
      </c>
      <c r="D15" s="44">
        <v>154511</v>
      </c>
      <c r="E15" s="44">
        <v>155680</v>
      </c>
      <c r="F15" s="44">
        <v>164738</v>
      </c>
      <c r="G15" s="44">
        <v>183850</v>
      </c>
      <c r="H15" s="44">
        <v>192307</v>
      </c>
    </row>
    <row r="16" spans="1:8" ht="21.75" customHeight="1">
      <c r="A16" s="62" t="s">
        <v>70</v>
      </c>
      <c r="B16" s="62"/>
      <c r="C16" s="62"/>
      <c r="D16" s="62"/>
      <c r="E16" s="62"/>
      <c r="F16" s="62"/>
      <c r="G16" s="62"/>
      <c r="H16" s="62"/>
    </row>
    <row r="17" spans="1:9" ht="12.75" customHeight="1">
      <c r="A17" s="16" t="s">
        <v>26</v>
      </c>
      <c r="B17" s="41">
        <f aca="true" t="shared" si="0" ref="B17:H20">+B5+B11</f>
        <v>786933</v>
      </c>
      <c r="C17" s="41">
        <f t="shared" si="0"/>
        <v>318000</v>
      </c>
      <c r="D17" s="41">
        <f t="shared" si="0"/>
        <v>319130</v>
      </c>
      <c r="E17" s="41">
        <f t="shared" si="0"/>
        <v>336265</v>
      </c>
      <c r="F17" s="41">
        <f t="shared" si="0"/>
        <v>363880</v>
      </c>
      <c r="G17" s="41">
        <f t="shared" si="0"/>
        <v>373941</v>
      </c>
      <c r="H17" s="41">
        <f t="shared" si="0"/>
        <v>376036</v>
      </c>
      <c r="I17" s="40"/>
    </row>
    <row r="18" spans="1:9" ht="12.75" customHeight="1">
      <c r="A18" s="16" t="s">
        <v>27</v>
      </c>
      <c r="B18" s="41">
        <f t="shared" si="0"/>
        <v>778143</v>
      </c>
      <c r="C18" s="41">
        <f t="shared" si="0"/>
        <v>315047</v>
      </c>
      <c r="D18" s="41">
        <f t="shared" si="0"/>
        <v>320049</v>
      </c>
      <c r="E18" s="41">
        <f t="shared" si="0"/>
        <v>331835</v>
      </c>
      <c r="F18" s="41">
        <f t="shared" si="0"/>
        <v>358973</v>
      </c>
      <c r="G18" s="41">
        <f t="shared" si="0"/>
        <v>372733</v>
      </c>
      <c r="H18" s="41">
        <f t="shared" si="0"/>
        <v>377684</v>
      </c>
      <c r="I18" s="40"/>
    </row>
    <row r="19" spans="1:10" ht="12.75" customHeight="1">
      <c r="A19" s="16" t="s">
        <v>28</v>
      </c>
      <c r="B19" s="41">
        <f t="shared" si="0"/>
        <v>772193</v>
      </c>
      <c r="C19" s="41">
        <f t="shared" si="0"/>
        <v>309455</v>
      </c>
      <c r="D19" s="41">
        <f t="shared" si="0"/>
        <v>319956</v>
      </c>
      <c r="E19" s="41">
        <f t="shared" si="0"/>
        <v>328978</v>
      </c>
      <c r="F19" s="41">
        <f t="shared" si="0"/>
        <v>350119</v>
      </c>
      <c r="G19" s="41">
        <f t="shared" si="0"/>
        <v>371081</v>
      </c>
      <c r="H19" s="41">
        <f t="shared" si="0"/>
        <v>376512</v>
      </c>
      <c r="I19" s="40"/>
      <c r="J19" s="41"/>
    </row>
    <row r="20" spans="1:10" ht="12.75" customHeight="1">
      <c r="A20" s="16" t="s">
        <v>29</v>
      </c>
      <c r="B20" s="41">
        <f t="shared" si="0"/>
        <v>765932</v>
      </c>
      <c r="C20" s="41">
        <f t="shared" si="0"/>
        <v>299091</v>
      </c>
      <c r="D20" s="41">
        <f t="shared" si="0"/>
        <v>321361</v>
      </c>
      <c r="E20" s="41">
        <f t="shared" si="0"/>
        <v>326148</v>
      </c>
      <c r="F20" s="41">
        <f t="shared" si="0"/>
        <v>343924</v>
      </c>
      <c r="G20" s="41">
        <f t="shared" si="0"/>
        <v>370519</v>
      </c>
      <c r="H20" s="41">
        <f t="shared" si="0"/>
        <v>375854</v>
      </c>
      <c r="I20" s="40"/>
      <c r="J20" s="41"/>
    </row>
    <row r="21" spans="1:10" ht="12.75" customHeight="1">
      <c r="A21" s="16" t="s">
        <v>31</v>
      </c>
      <c r="B21" s="41">
        <f>+B9+B15</f>
        <v>744793</v>
      </c>
      <c r="C21" s="41">
        <f aca="true" t="shared" si="1" ref="C21:H21">+C9+C15</f>
        <v>288078</v>
      </c>
      <c r="D21" s="41">
        <f t="shared" si="1"/>
        <v>315318</v>
      </c>
      <c r="E21" s="41">
        <f t="shared" si="1"/>
        <v>313934</v>
      </c>
      <c r="F21" s="41">
        <f t="shared" si="1"/>
        <v>327674</v>
      </c>
      <c r="G21" s="41">
        <f t="shared" si="1"/>
        <v>363451</v>
      </c>
      <c r="H21" s="41">
        <f t="shared" si="1"/>
        <v>375285</v>
      </c>
      <c r="I21" s="40"/>
      <c r="J21" s="41"/>
    </row>
    <row r="22" spans="1:8" ht="21.75" customHeight="1">
      <c r="A22" s="62" t="s">
        <v>52</v>
      </c>
      <c r="B22" s="62"/>
      <c r="C22" s="62"/>
      <c r="D22" s="62"/>
      <c r="E22" s="62"/>
      <c r="F22" s="62"/>
      <c r="G22" s="62"/>
      <c r="H22" s="62"/>
    </row>
    <row r="23" spans="1:9" ht="12.75" customHeight="1">
      <c r="A23" s="17" t="s">
        <v>0</v>
      </c>
      <c r="B23" s="41">
        <v>67139</v>
      </c>
      <c r="C23" s="41">
        <v>26099</v>
      </c>
      <c r="D23" s="41">
        <v>28332</v>
      </c>
      <c r="E23" s="41">
        <v>27476</v>
      </c>
      <c r="F23" s="41">
        <v>28668</v>
      </c>
      <c r="G23" s="41">
        <v>31419</v>
      </c>
      <c r="H23" s="41">
        <v>33736</v>
      </c>
      <c r="I23" s="41"/>
    </row>
    <row r="24" spans="1:9" ht="12.75" customHeight="1">
      <c r="A24" s="17" t="s">
        <v>1</v>
      </c>
      <c r="B24" s="41">
        <v>42472</v>
      </c>
      <c r="C24" s="41">
        <v>17009</v>
      </c>
      <c r="D24" s="41">
        <v>18033</v>
      </c>
      <c r="E24" s="41">
        <v>17048</v>
      </c>
      <c r="F24" s="41">
        <v>17375</v>
      </c>
      <c r="G24" s="41">
        <v>19040</v>
      </c>
      <c r="H24" s="41">
        <v>19940</v>
      </c>
      <c r="I24" s="41"/>
    </row>
    <row r="25" spans="1:9" ht="12.75" customHeight="1">
      <c r="A25" s="17" t="s">
        <v>2</v>
      </c>
      <c r="B25" s="41">
        <v>167929</v>
      </c>
      <c r="C25" s="41">
        <v>63980</v>
      </c>
      <c r="D25" s="41">
        <v>70226</v>
      </c>
      <c r="E25" s="41">
        <v>69537</v>
      </c>
      <c r="F25" s="41">
        <v>72264</v>
      </c>
      <c r="G25" s="41">
        <v>79319</v>
      </c>
      <c r="H25" s="41">
        <v>81322</v>
      </c>
      <c r="I25" s="41"/>
    </row>
    <row r="26" spans="1:9" ht="12.75" customHeight="1">
      <c r="A26" s="17" t="s">
        <v>3</v>
      </c>
      <c r="B26" s="41">
        <v>24921</v>
      </c>
      <c r="C26" s="41">
        <v>10146</v>
      </c>
      <c r="D26" s="41">
        <v>10924</v>
      </c>
      <c r="E26" s="41">
        <v>10917</v>
      </c>
      <c r="F26" s="41">
        <v>10650</v>
      </c>
      <c r="G26" s="41">
        <v>11870</v>
      </c>
      <c r="H26" s="41">
        <v>12714</v>
      </c>
      <c r="I26" s="41"/>
    </row>
    <row r="27" spans="1:9" ht="12.75" customHeight="1">
      <c r="A27" s="17" t="s">
        <v>4</v>
      </c>
      <c r="B27" s="41">
        <v>85654</v>
      </c>
      <c r="C27" s="41">
        <v>34130</v>
      </c>
      <c r="D27" s="41">
        <v>39362</v>
      </c>
      <c r="E27" s="41">
        <v>39710</v>
      </c>
      <c r="F27" s="41">
        <v>41336</v>
      </c>
      <c r="G27" s="41">
        <v>46692</v>
      </c>
      <c r="H27" s="41">
        <v>48359</v>
      </c>
      <c r="I27" s="41"/>
    </row>
    <row r="28" spans="1:9" ht="12.75" customHeight="1">
      <c r="A28" s="17" t="s">
        <v>5</v>
      </c>
      <c r="B28" s="41">
        <v>190410</v>
      </c>
      <c r="C28" s="41">
        <v>72900</v>
      </c>
      <c r="D28" s="41">
        <v>79195</v>
      </c>
      <c r="E28" s="41">
        <v>78233</v>
      </c>
      <c r="F28" s="41">
        <v>82126</v>
      </c>
      <c r="G28" s="41">
        <v>90418</v>
      </c>
      <c r="H28" s="41">
        <v>92982</v>
      </c>
      <c r="I28" s="41"/>
    </row>
    <row r="29" spans="1:9" ht="12.75" customHeight="1">
      <c r="A29" s="17" t="s">
        <v>6</v>
      </c>
      <c r="B29" s="41">
        <v>46948</v>
      </c>
      <c r="C29" s="41">
        <v>17628</v>
      </c>
      <c r="D29" s="41">
        <v>19153</v>
      </c>
      <c r="E29" s="41">
        <v>19863</v>
      </c>
      <c r="F29" s="41">
        <v>20928</v>
      </c>
      <c r="G29" s="41">
        <v>23224</v>
      </c>
      <c r="H29" s="41">
        <v>23264</v>
      </c>
      <c r="I29" s="41"/>
    </row>
    <row r="30" spans="1:9" ht="12.75" customHeight="1">
      <c r="A30" s="17" t="s">
        <v>7</v>
      </c>
      <c r="B30" s="41">
        <v>57719</v>
      </c>
      <c r="C30" s="41">
        <v>21739</v>
      </c>
      <c r="D30" s="41">
        <v>24455</v>
      </c>
      <c r="E30" s="41">
        <v>25494</v>
      </c>
      <c r="F30" s="41">
        <v>27256</v>
      </c>
      <c r="G30" s="41">
        <v>30626</v>
      </c>
      <c r="H30" s="41">
        <v>30528</v>
      </c>
      <c r="I30" s="41"/>
    </row>
    <row r="31" spans="1:9" ht="12.75" customHeight="1">
      <c r="A31" s="17" t="s">
        <v>8</v>
      </c>
      <c r="B31" s="41">
        <v>61601</v>
      </c>
      <c r="C31" s="41">
        <v>24447</v>
      </c>
      <c r="D31" s="41">
        <v>25638</v>
      </c>
      <c r="E31" s="41">
        <v>25656</v>
      </c>
      <c r="F31" s="41">
        <v>27076</v>
      </c>
      <c r="G31" s="41">
        <v>30780</v>
      </c>
      <c r="H31" s="41">
        <v>32440</v>
      </c>
      <c r="I31" s="41"/>
    </row>
    <row r="32" spans="1:8" ht="21.75" customHeight="1">
      <c r="A32" s="62" t="s">
        <v>57</v>
      </c>
      <c r="B32" s="62"/>
      <c r="C32" s="62"/>
      <c r="D32" s="62"/>
      <c r="E32" s="62"/>
      <c r="F32" s="62"/>
      <c r="G32" s="62"/>
      <c r="H32" s="62"/>
    </row>
    <row r="33" spans="1:11" ht="18" customHeight="1">
      <c r="A33" s="17" t="s">
        <v>53</v>
      </c>
      <c r="B33" s="41">
        <v>3028595</v>
      </c>
      <c r="C33" s="41">
        <v>1159548</v>
      </c>
      <c r="D33" s="41">
        <v>1274182</v>
      </c>
      <c r="E33" s="41">
        <v>1295864</v>
      </c>
      <c r="F33" s="41">
        <v>1368297</v>
      </c>
      <c r="G33" s="41">
        <v>152806</v>
      </c>
      <c r="H33" s="41">
        <v>1569910</v>
      </c>
      <c r="I33" s="41"/>
      <c r="J33" s="9"/>
      <c r="K33" s="9"/>
    </row>
    <row r="34" spans="1:11" ht="12.75" customHeight="1">
      <c r="A34" s="17" t="s">
        <v>54</v>
      </c>
      <c r="B34" s="41">
        <f>+B35-B33</f>
        <v>5294622</v>
      </c>
      <c r="C34" s="41">
        <f aca="true" t="shared" si="2" ref="C34:H34">+C35-C33</f>
        <v>1690674</v>
      </c>
      <c r="D34" s="41">
        <f t="shared" si="2"/>
        <v>1794647</v>
      </c>
      <c r="E34" s="41">
        <f t="shared" si="2"/>
        <v>2003973</v>
      </c>
      <c r="F34" s="41">
        <f t="shared" si="2"/>
        <v>2425056</v>
      </c>
      <c r="G34" s="41">
        <f t="shared" si="2"/>
        <v>4403112</v>
      </c>
      <c r="H34" s="41">
        <f t="shared" si="2"/>
        <v>3212229</v>
      </c>
      <c r="I34" s="41"/>
      <c r="J34" s="41"/>
      <c r="K34" s="41"/>
    </row>
    <row r="35" spans="1:11" s="4" customFormat="1" ht="12.75" customHeight="1">
      <c r="A35" s="17" t="s">
        <v>55</v>
      </c>
      <c r="B35" s="41">
        <v>8323217</v>
      </c>
      <c r="C35" s="41">
        <v>2850222</v>
      </c>
      <c r="D35" s="41">
        <v>3068829</v>
      </c>
      <c r="E35" s="41">
        <v>3299837</v>
      </c>
      <c r="F35" s="41">
        <v>3793353</v>
      </c>
      <c r="G35" s="41">
        <v>4555918</v>
      </c>
      <c r="H35" s="41">
        <v>4782139</v>
      </c>
      <c r="I35" s="41"/>
      <c r="J35" s="41"/>
      <c r="K35" s="41"/>
    </row>
    <row r="36" spans="1:8" s="4" customFormat="1" ht="24.75" customHeight="1">
      <c r="A36" s="19" t="s">
        <v>56</v>
      </c>
      <c r="B36" s="20">
        <f>+B21/B35*100</f>
        <v>8.948378974139446</v>
      </c>
      <c r="C36" s="20">
        <f aca="true" t="shared" si="3" ref="C36:H36">+C21/C35*100</f>
        <v>10.107212701326423</v>
      </c>
      <c r="D36" s="20">
        <f t="shared" si="3"/>
        <v>10.274863799840265</v>
      </c>
      <c r="E36" s="20">
        <f t="shared" si="3"/>
        <v>9.513621430391865</v>
      </c>
      <c r="F36" s="20">
        <f t="shared" si="3"/>
        <v>8.638109872716829</v>
      </c>
      <c r="G36" s="20">
        <f t="shared" si="3"/>
        <v>7.977557980630907</v>
      </c>
      <c r="H36" s="20">
        <f t="shared" si="3"/>
        <v>7.847638891299479</v>
      </c>
    </row>
    <row r="37" spans="1:8" ht="12.75">
      <c r="A37" s="6"/>
      <c r="B37" s="5"/>
      <c r="C37" s="5"/>
      <c r="D37" s="5"/>
      <c r="E37" s="5"/>
      <c r="F37" s="5"/>
      <c r="G37" s="5"/>
      <c r="H37" s="5"/>
    </row>
    <row r="38" spans="1:8" ht="13.5" customHeight="1">
      <c r="A38" s="17" t="s">
        <v>65</v>
      </c>
      <c r="B38" s="17"/>
      <c r="C38" s="17"/>
      <c r="D38" s="17"/>
      <c r="E38" s="17"/>
      <c r="F38" s="17"/>
      <c r="G38" s="17"/>
      <c r="H38" s="17"/>
    </row>
  </sheetData>
  <sheetProtection/>
  <mergeCells count="6">
    <mergeCell ref="A22:H22"/>
    <mergeCell ref="A32:H32"/>
    <mergeCell ref="A3:H3"/>
    <mergeCell ref="A4:H4"/>
    <mergeCell ref="A10:H10"/>
    <mergeCell ref="A16:H1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A5:A9 A11:A15 A17:A21" numberStoredAsText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zoomScalePageLayoutView="0" workbookViewId="0" topLeftCell="A5">
      <selection activeCell="L11" sqref="L11"/>
    </sheetView>
  </sheetViews>
  <sheetFormatPr defaultColWidth="9.140625" defaultRowHeight="12.75"/>
  <cols>
    <col min="1" max="1" width="12.28125" style="2" customWidth="1"/>
    <col min="2" max="2" width="10.7109375" style="2" customWidth="1"/>
    <col min="3" max="5" width="10.28125" style="2" customWidth="1"/>
    <col min="6" max="6" width="0.85546875" style="2" customWidth="1"/>
    <col min="7" max="9" width="10.28125" style="2" customWidth="1"/>
    <col min="10" max="16384" width="9.140625" style="2" customWidth="1"/>
  </cols>
  <sheetData>
    <row r="1" spans="1:9" ht="24.75" customHeight="1">
      <c r="A1" s="15" t="s">
        <v>33</v>
      </c>
      <c r="B1" s="15"/>
      <c r="C1" s="1"/>
      <c r="D1" s="1"/>
      <c r="E1" s="1"/>
      <c r="F1" s="1"/>
      <c r="G1" s="1"/>
      <c r="H1" s="1"/>
      <c r="I1" s="1"/>
    </row>
    <row r="2" spans="1:9" ht="19.5" customHeight="1">
      <c r="A2" s="63"/>
      <c r="B2" s="66" t="s">
        <v>59</v>
      </c>
      <c r="C2" s="65" t="s">
        <v>60</v>
      </c>
      <c r="D2" s="65"/>
      <c r="E2" s="65"/>
      <c r="F2" s="24"/>
      <c r="G2" s="65" t="s">
        <v>61</v>
      </c>
      <c r="H2" s="65"/>
      <c r="I2" s="65"/>
    </row>
    <row r="3" spans="1:9" ht="24.75" customHeight="1">
      <c r="A3" s="64"/>
      <c r="B3" s="67"/>
      <c r="C3" s="26" t="s">
        <v>62</v>
      </c>
      <c r="D3" s="26" t="s">
        <v>46</v>
      </c>
      <c r="E3" s="26" t="s">
        <v>63</v>
      </c>
      <c r="F3" s="26"/>
      <c r="G3" s="26" t="s">
        <v>48</v>
      </c>
      <c r="H3" s="26" t="s">
        <v>49</v>
      </c>
      <c r="I3" s="26" t="s">
        <v>64</v>
      </c>
    </row>
    <row r="4" spans="1:9" ht="19.5" customHeight="1">
      <c r="A4" s="61" t="s">
        <v>51</v>
      </c>
      <c r="B4" s="61"/>
      <c r="C4" s="61"/>
      <c r="D4" s="61"/>
      <c r="E4" s="61"/>
      <c r="F4" s="61"/>
      <c r="G4" s="61"/>
      <c r="H4" s="61"/>
      <c r="I4" s="61"/>
    </row>
    <row r="5" spans="1:12" ht="12.75" customHeight="1">
      <c r="A5" s="16" t="s">
        <v>25</v>
      </c>
      <c r="B5" s="42">
        <v>2.5557813939832097</v>
      </c>
      <c r="C5" s="43">
        <v>9.779145127038822</v>
      </c>
      <c r="D5" s="43">
        <v>9.600207408697527</v>
      </c>
      <c r="E5" s="43">
        <v>0.17893771834129504</v>
      </c>
      <c r="G5" s="43">
        <v>23.037435957693553</v>
      </c>
      <c r="H5" s="43">
        <v>20.667107648732532</v>
      </c>
      <c r="I5" s="43">
        <v>2.370328308961022</v>
      </c>
      <c r="K5" s="36"/>
      <c r="L5" s="36"/>
    </row>
    <row r="6" spans="1:12" ht="12.75" customHeight="1">
      <c r="A6" s="16" t="s">
        <v>26</v>
      </c>
      <c r="B6" s="42">
        <v>1.61362058006439</v>
      </c>
      <c r="C6" s="43">
        <v>9.892613818058242</v>
      </c>
      <c r="D6" s="43">
        <v>9.480727595523362</v>
      </c>
      <c r="E6" s="43">
        <v>0.4118862225348808</v>
      </c>
      <c r="G6" s="43">
        <v>22.60947687670747</v>
      </c>
      <c r="H6" s="43">
        <v>21.41034209582399</v>
      </c>
      <c r="I6" s="43">
        <v>1.1991347808834771</v>
      </c>
      <c r="K6" s="36"/>
      <c r="L6" s="36"/>
    </row>
    <row r="7" spans="1:9" ht="12.75" customHeight="1">
      <c r="A7" s="16" t="s">
        <v>27</v>
      </c>
      <c r="B7" s="42">
        <v>1.03080730295115</v>
      </c>
      <c r="C7" s="43">
        <v>9.8</v>
      </c>
      <c r="D7" s="43">
        <v>9.8</v>
      </c>
      <c r="E7" s="43">
        <v>0</v>
      </c>
      <c r="G7" s="43">
        <v>21.348437594190116</v>
      </c>
      <c r="H7" s="43">
        <v>20.25682372686691</v>
      </c>
      <c r="I7" s="43">
        <v>1.0916138673232083</v>
      </c>
    </row>
    <row r="8" spans="1:9" ht="12.75" customHeight="1">
      <c r="A8" s="16" t="s">
        <v>28</v>
      </c>
      <c r="B8" s="42">
        <v>0.2</v>
      </c>
      <c r="C8" s="43">
        <v>9.5</v>
      </c>
      <c r="D8" s="43">
        <v>9.5</v>
      </c>
      <c r="E8" s="43">
        <v>0</v>
      </c>
      <c r="G8" s="43">
        <v>21.6</v>
      </c>
      <c r="H8" s="43">
        <v>20.1</v>
      </c>
      <c r="I8" s="43">
        <v>1.6</v>
      </c>
    </row>
    <row r="9" spans="1:9" ht="12.75" customHeight="1">
      <c r="A9" s="16" t="s">
        <v>30</v>
      </c>
      <c r="B9" s="42">
        <f>'tav2.1 OK'!B8/'tav2.1 OK'!B7*100-100</f>
        <v>-1.0138653927439094</v>
      </c>
      <c r="C9" s="43">
        <f>'tav2.1 OK'!C8/'tav2.1 OK'!B8*1000</f>
        <v>11.659140446901048</v>
      </c>
      <c r="D9" s="43">
        <f>'tav2.1 OK'!D8/'tav2.1 OK'!B8*1000</f>
        <v>12.271358323663051</v>
      </c>
      <c r="E9" s="43">
        <v>-0.6</v>
      </c>
      <c r="G9" s="43">
        <f>'tav2.1 OK'!G8/'tav2.1 OK'!B8*1000</f>
        <v>25.4495431266593</v>
      </c>
      <c r="H9" s="43">
        <f>'tav2.1 OK'!H8/'tav2.1 OK'!B8*1000</f>
        <v>25.96055804829501</v>
      </c>
      <c r="I9" s="43">
        <f>'tav2.1 OK'!I8/'tav2.1 OK'!B8*1000</f>
        <v>-0.5110149216357117</v>
      </c>
    </row>
    <row r="10" spans="1:9" ht="12.75" customHeight="1">
      <c r="A10" s="16" t="s">
        <v>31</v>
      </c>
      <c r="B10" s="42">
        <f>'tav2.1 OK'!B9/'tav2.1 OK'!B8*100-100</f>
        <v>0.0015600455533331115</v>
      </c>
      <c r="C10" s="43">
        <f>'tav2.1 OK'!C9/'tav2.1 OK'!B9*1000</f>
        <v>9.262925975793271</v>
      </c>
      <c r="D10" s="43">
        <f>'tav2.1 OK'!D9/'tav2.1 OK'!B9*1000</f>
        <v>10.248739382855605</v>
      </c>
      <c r="E10" s="43">
        <f>C10-D10</f>
        <v>-0.9858134070623343</v>
      </c>
      <c r="G10" s="43">
        <f>'tav2.1 OK'!G9/'tav2.1 OK'!B9*1000</f>
        <v>26.002553634729434</v>
      </c>
      <c r="H10" s="43">
        <f>'tav2.1 OK'!H9/'tav2.1 OK'!B9*1000</f>
        <v>25.00114001550421</v>
      </c>
      <c r="I10" s="43">
        <f>'tav2.1 OK'!I9/'tav2.1 OK'!B9*1000</f>
        <v>1.0014136192252214</v>
      </c>
    </row>
    <row r="11" spans="1:9" ht="19.5" customHeight="1">
      <c r="A11" s="62" t="s">
        <v>52</v>
      </c>
      <c r="B11" s="62"/>
      <c r="C11" s="62"/>
      <c r="D11" s="62"/>
      <c r="E11" s="62"/>
      <c r="F11" s="62"/>
      <c r="G11" s="62"/>
      <c r="H11" s="62"/>
      <c r="I11" s="62"/>
    </row>
    <row r="12" spans="1:14" ht="12.75" customHeight="1">
      <c r="A12" s="17" t="s">
        <v>0</v>
      </c>
      <c r="B12" s="43">
        <v>-1.6</v>
      </c>
      <c r="C12" s="43">
        <f>'tav2.1 OK'!C11/'tav2.1 OK'!B11*1000</f>
        <v>8.69348840233052</v>
      </c>
      <c r="D12" s="43">
        <f>'tav2.1 OK'!D11/'tav2.1 OK'!B11*1000</f>
        <v>10.612422407589653</v>
      </c>
      <c r="E12" s="43">
        <f aca="true" t="shared" si="0" ref="E12:E24">C12-D12</f>
        <v>-1.9189340052591337</v>
      </c>
      <c r="G12" s="43">
        <f>'tav2.1 OK'!G11/'tav2.1 OK'!B11*1000</f>
        <v>18.69839782461033</v>
      </c>
      <c r="H12" s="43">
        <f>'tav2.1 OK'!H11/'tav2.1 OK'!B11*1000</f>
        <v>17.763590020646472</v>
      </c>
      <c r="I12" s="43">
        <f>'tav2.1 OK'!I11/'tav2.1 OK'!B11*1000</f>
        <v>0.9348078039638541</v>
      </c>
      <c r="M12" s="11"/>
      <c r="N12" s="11"/>
    </row>
    <row r="13" spans="1:14" ht="12.75" customHeight="1">
      <c r="A13" s="17" t="s">
        <v>1</v>
      </c>
      <c r="B13" s="43">
        <v>0.7</v>
      </c>
      <c r="C13" s="43">
        <f>'tav2.1 OK'!C12/'tav2.1 OK'!B12*1000</f>
        <v>9.428976209177195</v>
      </c>
      <c r="D13" s="43">
        <f>'tav2.1 OK'!D12/'tav2.1 OK'!B12*1000</f>
        <v>10.262132145137967</v>
      </c>
      <c r="E13" s="43">
        <f t="shared" si="0"/>
        <v>-0.8331559359607716</v>
      </c>
      <c r="G13" s="43">
        <f>'tav2.1 OK'!G12/'tav2.1 OK'!B12*1000</f>
        <v>17.397176812572948</v>
      </c>
      <c r="H13" s="43">
        <f>'tav2.1 OK'!H12/'tav2.1 OK'!B12*1000</f>
        <v>18.208311005732995</v>
      </c>
      <c r="I13" s="43">
        <f>'tav2.1 OK'!I12/'tav2.1 OK'!B12*1000</f>
        <v>-0.8111341931600466</v>
      </c>
      <c r="M13" s="11"/>
      <c r="N13" s="11"/>
    </row>
    <row r="14" spans="1:14" ht="12.75" customHeight="1">
      <c r="A14" s="17" t="s">
        <v>2</v>
      </c>
      <c r="B14" s="43">
        <v>-1.2</v>
      </c>
      <c r="C14" s="43">
        <f>'tav2.1 OK'!C13/'tav2.1 OK'!B13*1000</f>
        <v>9.914465798853046</v>
      </c>
      <c r="D14" s="43">
        <f>'tav2.1 OK'!D13/'tav2.1 OK'!B13*1000</f>
        <v>9.666580943689288</v>
      </c>
      <c r="E14" s="43">
        <f t="shared" si="0"/>
        <v>0.24788485516375758</v>
      </c>
      <c r="G14" s="43">
        <f>'tav2.1 OK'!G13/'tav2.1 OK'!B13*1000</f>
        <v>33.65199380195021</v>
      </c>
      <c r="H14" s="43">
        <f>'tav2.1 OK'!H13/'tav2.1 OK'!B13*1000</f>
        <v>34.76515463094401</v>
      </c>
      <c r="I14" s="43">
        <f>'tav2.1 OK'!I13/'tav2.1 OK'!B13*1000</f>
        <v>-1.113160828993801</v>
      </c>
      <c r="M14" s="11"/>
      <c r="N14" s="11"/>
    </row>
    <row r="15" spans="1:14" ht="12.75" customHeight="1">
      <c r="A15" s="17" t="s">
        <v>3</v>
      </c>
      <c r="B15" s="43">
        <v>0.4</v>
      </c>
      <c r="C15" s="43">
        <f>'tav2.1 OK'!C14/'tav2.1 OK'!B14*1000</f>
        <v>7.731435564603597</v>
      </c>
      <c r="D15" s="43">
        <f>'tav2.1 OK'!D14/'tav2.1 OK'!B14*1000</f>
        <v>10.915650211990975</v>
      </c>
      <c r="E15" s="43">
        <f t="shared" si="0"/>
        <v>-3.1842146473873782</v>
      </c>
      <c r="G15" s="43">
        <f>'tav2.1 OK'!G14/'tav2.1 OK'!B14*1000</f>
        <v>14.871268407834675</v>
      </c>
      <c r="H15" s="43">
        <f>'tav2.1 OK'!H14/'tav2.1 OK'!B14*1000</f>
        <v>17.278279480085608</v>
      </c>
      <c r="I15" s="43">
        <f>'tav2.1 OK'!I14/'tav2.1 OK'!B14*1000</f>
        <v>-2.4070110722509326</v>
      </c>
      <c r="M15" s="11"/>
      <c r="N15" s="11"/>
    </row>
    <row r="16" spans="1:14" ht="12.75" customHeight="1">
      <c r="A16" s="17" t="s">
        <v>4</v>
      </c>
      <c r="B16" s="43">
        <v>-0.6</v>
      </c>
      <c r="C16" s="43">
        <f>'tav2.1 OK'!C15/'tav2.1 OK'!B15*1000</f>
        <v>8.213720292194266</v>
      </c>
      <c r="D16" s="43">
        <f>'tav2.1 OK'!D15/'tav2.1 OK'!B15*1000</f>
        <v>11.298301705700998</v>
      </c>
      <c r="E16" s="43">
        <f t="shared" si="0"/>
        <v>-3.084581413506733</v>
      </c>
      <c r="G16" s="43">
        <f>'tav2.1 OK'!G15/'tav2.1 OK'!B15*1000</f>
        <v>24.48222546608195</v>
      </c>
      <c r="H16" s="43">
        <f>'tav2.1 OK'!H15/'tav2.1 OK'!B15*1000</f>
        <v>23.338816347818575</v>
      </c>
      <c r="I16" s="43">
        <f>'tav2.1 OK'!I15/'tav2.1 OK'!B15*1000</f>
        <v>1.143409118263376</v>
      </c>
      <c r="M16" s="11"/>
      <c r="N16" s="11"/>
    </row>
    <row r="17" spans="1:14" ht="12.75" customHeight="1">
      <c r="A17" s="17" t="s">
        <v>5</v>
      </c>
      <c r="B17" s="43">
        <v>-0.5</v>
      </c>
      <c r="C17" s="43">
        <f>'tav2.1 OK'!C16/'tav2.1 OK'!B16*1000</f>
        <v>9.886317401044357</v>
      </c>
      <c r="D17" s="43">
        <f>'tav2.1 OK'!D16/'tav2.1 OK'!B16*1000</f>
        <v>9.84209231303643</v>
      </c>
      <c r="E17" s="43">
        <f t="shared" si="0"/>
        <v>0.04422508800792713</v>
      </c>
      <c r="G17" s="43">
        <f>'tav2.1 OK'!G16/'tav2.1 OK'!B16*1000</f>
        <v>27.257127878048113</v>
      </c>
      <c r="H17" s="43">
        <f>'tav2.1 OK'!H16/'tav2.1 OK'!B16*1000</f>
        <v>26.434541241100707</v>
      </c>
      <c r="I17" s="43">
        <f>'tav2.1 OK'!I16/'tav2.1 OK'!B16*1000</f>
        <v>0.8225866369474075</v>
      </c>
      <c r="M17" s="11"/>
      <c r="N17" s="11"/>
    </row>
    <row r="18" spans="1:14" ht="12.75" customHeight="1">
      <c r="A18" s="17" t="s">
        <v>6</v>
      </c>
      <c r="B18" s="43">
        <v>-3.1</v>
      </c>
      <c r="C18" s="43">
        <f>'tav2.1 OK'!C17/'tav2.1 OK'!B17*1000</f>
        <v>9.805944168654504</v>
      </c>
      <c r="D18" s="43">
        <f>'tav2.1 OK'!D17/'tav2.1 OK'!B17*1000</f>
        <v>10.07349622848301</v>
      </c>
      <c r="E18" s="43">
        <f t="shared" si="0"/>
        <v>-0.2675520598285068</v>
      </c>
      <c r="G18" s="43">
        <f>'tav2.1 OK'!G17/'tav2.1 OK'!B17*1000</f>
        <v>25.269163819225067</v>
      </c>
      <c r="H18" s="43">
        <f>'tav2.1 OK'!H17/'tav2.1 OK'!B17*1000</f>
        <v>16.868673844368512</v>
      </c>
      <c r="I18" s="43">
        <f>'tav2.1 OK'!I17/'tav2.1 OK'!B17*1000</f>
        <v>8.400489974856553</v>
      </c>
      <c r="M18" s="11"/>
      <c r="N18" s="11"/>
    </row>
    <row r="19" spans="1:14" ht="12.75" customHeight="1">
      <c r="A19" s="17" t="s">
        <v>7</v>
      </c>
      <c r="B19" s="43">
        <v>-1.1</v>
      </c>
      <c r="C19" s="43">
        <f>'tav2.1 OK'!C18/'tav2.1 OK'!B18*1000</f>
        <v>9.062029844618731</v>
      </c>
      <c r="D19" s="43">
        <f>'tav2.1 OK'!D18/'tav2.1 OK'!B18*1000</f>
        <v>10.22857843787628</v>
      </c>
      <c r="E19" s="43">
        <f t="shared" si="0"/>
        <v>-1.1665485932575486</v>
      </c>
      <c r="G19" s="43">
        <f>'tav2.1 OK'!G18/'tav2.1 OK'!B18*1000</f>
        <v>22.014223882203627</v>
      </c>
      <c r="H19" s="43">
        <f>'tav2.1 OK'!H18/'tav2.1 OK'!B18*1000</f>
        <v>21.81646135244537</v>
      </c>
      <c r="I19" s="43">
        <f>'tav2.1 OK'!I18/'tav2.1 OK'!B18*1000</f>
        <v>0.1977625297582541</v>
      </c>
      <c r="M19" s="11"/>
      <c r="N19" s="11"/>
    </row>
    <row r="20" spans="1:14" ht="12.75" customHeight="1">
      <c r="A20" s="17" t="s">
        <v>8</v>
      </c>
      <c r="B20" s="43">
        <v>-1.3</v>
      </c>
      <c r="C20" s="43">
        <f>'tav2.1 OK'!C19/'tav2.1 OK'!B19*1000</f>
        <v>8.304721727939638</v>
      </c>
      <c r="D20" s="43">
        <f>'tav2.1 OK'!D19/'tav2.1 OK'!B19*1000</f>
        <v>10.792653747694423</v>
      </c>
      <c r="E20" s="43">
        <f t="shared" si="0"/>
        <v>-2.487932019754785</v>
      </c>
      <c r="G20" s="43">
        <f>'tav2.1 OK'!G19/'tav2.1 OK'!B19*1000</f>
        <v>27.230195271303064</v>
      </c>
      <c r="H20" s="43">
        <f>'tav2.1 OK'!H19/'tav2.1 OK'!B19*1000</f>
        <v>22.55632111280948</v>
      </c>
      <c r="I20" s="43">
        <f>'tav2.1 OK'!I19/'tav2.1 OK'!B19*1000</f>
        <v>4.6738741584935815</v>
      </c>
      <c r="M20" s="11"/>
      <c r="N20" s="11"/>
    </row>
    <row r="21" spans="1:9" s="3" customFormat="1" ht="19.5" customHeight="1">
      <c r="A21" s="62" t="s">
        <v>58</v>
      </c>
      <c r="B21" s="62"/>
      <c r="C21" s="62"/>
      <c r="D21" s="62"/>
      <c r="E21" s="62"/>
      <c r="F21" s="62"/>
      <c r="G21" s="62"/>
      <c r="H21" s="62"/>
      <c r="I21" s="62"/>
    </row>
    <row r="22" spans="1:16" ht="12.75" customHeight="1">
      <c r="A22" s="17" t="s">
        <v>53</v>
      </c>
      <c r="B22" s="11">
        <v>-1.4</v>
      </c>
      <c r="C22" s="43">
        <f>'tav2.1 OK'!C21/'tav2.1 OK'!B21*1000</f>
        <v>8.897614991680383</v>
      </c>
      <c r="D22" s="43">
        <f>'tav2.1 OK'!D21/'tav2.1 OK'!B21*1000</f>
        <v>9.658484514729153</v>
      </c>
      <c r="E22" s="43">
        <f t="shared" si="0"/>
        <v>-0.7608695230487701</v>
      </c>
      <c r="G22" s="43">
        <f>'tav2.1 OK'!G21/'tav2.1 OK'!B21*1000</f>
        <v>26.40328780983247</v>
      </c>
      <c r="H22" s="43">
        <f>'tav2.1 OK'!H21/'tav2.1 OK'!B21*1000</f>
        <v>22.332417638905</v>
      </c>
      <c r="I22" s="43">
        <f>'tav2.1 OK'!I21/'tav2.1 OK'!B21*1000</f>
        <v>4.0708701709274715</v>
      </c>
      <c r="J22" s="11"/>
      <c r="K22" s="11"/>
      <c r="L22" s="11"/>
      <c r="M22" s="11"/>
      <c r="N22" s="11"/>
      <c r="O22" s="11"/>
      <c r="P22" s="11"/>
    </row>
    <row r="23" spans="1:16" ht="12.75" customHeight="1">
      <c r="A23" s="17" t="s">
        <v>54</v>
      </c>
      <c r="B23" s="11">
        <v>-2.1</v>
      </c>
      <c r="C23" s="43">
        <f>'tav2.1 OK'!C22/'tav2.1 OK'!B22*1000</f>
        <v>8.97773537906931</v>
      </c>
      <c r="D23" s="43">
        <f>'tav2.1 OK'!D22/'tav2.1 OK'!B22*1000</f>
        <v>10.59064921605865</v>
      </c>
      <c r="E23" s="43">
        <f t="shared" si="0"/>
        <v>-1.612913836989339</v>
      </c>
      <c r="G23" s="43">
        <f>'tav2.1 OK'!G22/'tav2.1 OK'!B22*1000</f>
        <v>42.095036507064556</v>
      </c>
      <c r="H23" s="43">
        <f>'tav2.1 OK'!H22/'tav2.1 OK'!B22*1000</f>
        <v>34.7795953638538</v>
      </c>
      <c r="I23" s="43">
        <f>'tav2.1 OK'!I22/'tav2.1 OK'!B22*1000</f>
        <v>7.3154411432107596</v>
      </c>
      <c r="J23" s="11"/>
      <c r="K23" s="11"/>
      <c r="L23" s="11"/>
      <c r="M23" s="11"/>
      <c r="N23" s="11"/>
      <c r="O23" s="11"/>
      <c r="P23" s="11"/>
    </row>
    <row r="24" spans="1:16" s="4" customFormat="1" ht="12.75" customHeight="1">
      <c r="A24" s="17" t="s">
        <v>55</v>
      </c>
      <c r="B24" s="11">
        <v>-1.9</v>
      </c>
      <c r="C24" s="43">
        <f>'tav2.1 OK'!C23/'tav2.1 OK'!B23*1000</f>
        <v>8.950053922053442</v>
      </c>
      <c r="D24" s="43">
        <f>'tav2.1 OK'!D23/'tav2.1 OK'!B23*1000</f>
        <v>10.268587903670031</v>
      </c>
      <c r="E24" s="43">
        <f t="shared" si="0"/>
        <v>-1.3185339816165893</v>
      </c>
      <c r="G24" s="43">
        <f>'tav2.1 OK'!G23/'tav2.1 OK'!B23*1000</f>
        <v>36.67356413003171</v>
      </c>
      <c r="H24" s="43">
        <f>'tav2.1 OK'!H23/'tav2.1 OK'!B23*1000</f>
        <v>30.479116716771472</v>
      </c>
      <c r="I24" s="43">
        <f>'tav2.1 OK'!I23/'tav2.1 OK'!B23*1000</f>
        <v>6.194447413260236</v>
      </c>
      <c r="J24" s="11"/>
      <c r="K24" s="11"/>
      <c r="L24" s="11"/>
      <c r="M24" s="11"/>
      <c r="N24" s="11"/>
      <c r="O24" s="11"/>
      <c r="P24" s="11"/>
    </row>
    <row r="25" spans="1:9" s="4" customFormat="1" ht="26.25" customHeight="1">
      <c r="A25" s="19" t="s">
        <v>56</v>
      </c>
      <c r="B25" s="30">
        <f>+B10/B24*100</f>
        <v>-0.0821076607017427</v>
      </c>
      <c r="C25" s="30">
        <f aca="true" t="shared" si="1" ref="C25:H25">+C10/C24*100</f>
        <v>103.49575607549018</v>
      </c>
      <c r="D25" s="30">
        <f t="shared" si="1"/>
        <v>99.80670642350607</v>
      </c>
      <c r="E25" s="30">
        <f t="shared" si="1"/>
        <v>74.7658703383342</v>
      </c>
      <c r="F25" s="30"/>
      <c r="G25" s="30">
        <f t="shared" si="1"/>
        <v>70.9027176702363</v>
      </c>
      <c r="H25" s="30">
        <f t="shared" si="1"/>
        <v>82.02711465633469</v>
      </c>
      <c r="I25" s="30"/>
    </row>
    <row r="26" spans="1:9" ht="12.75">
      <c r="A26" s="6"/>
      <c r="B26" s="6"/>
      <c r="C26" s="5"/>
      <c r="D26" s="5"/>
      <c r="E26" s="5"/>
      <c r="F26" s="5"/>
      <c r="G26" s="5"/>
      <c r="H26" s="5"/>
      <c r="I26" s="5"/>
    </row>
    <row r="27" spans="1:9" ht="13.5" customHeight="1">
      <c r="A27" s="17" t="s">
        <v>65</v>
      </c>
      <c r="B27" s="17"/>
      <c r="C27" s="17"/>
      <c r="D27" s="17"/>
      <c r="E27" s="17"/>
      <c r="F27" s="17"/>
      <c r="G27" s="17"/>
      <c r="H27" s="17"/>
      <c r="I27" s="17"/>
    </row>
    <row r="28" ht="12.75">
      <c r="A28" s="18" t="s">
        <v>66</v>
      </c>
    </row>
    <row r="29" ht="12.75">
      <c r="A29" s="2" t="s">
        <v>67</v>
      </c>
    </row>
  </sheetData>
  <sheetProtection/>
  <mergeCells count="7">
    <mergeCell ref="A4:I4"/>
    <mergeCell ref="A11:I11"/>
    <mergeCell ref="A21:I21"/>
    <mergeCell ref="A2:A3"/>
    <mergeCell ref="B2:B3"/>
    <mergeCell ref="C2:E2"/>
    <mergeCell ref="G2:I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1" r:id="rId2"/>
  <ignoredErrors>
    <ignoredError sqref="A5:A8 A10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Siciliana</dc:creator>
  <cp:keywords/>
  <dc:description/>
  <cp:lastModifiedBy>andrisoz</cp:lastModifiedBy>
  <cp:lastPrinted>2013-12-05T08:44:24Z</cp:lastPrinted>
  <dcterms:created xsi:type="dcterms:W3CDTF">2000-03-09T09:22:13Z</dcterms:created>
  <dcterms:modified xsi:type="dcterms:W3CDTF">2014-03-19T16:58:40Z</dcterms:modified>
  <cp:category/>
  <cp:version/>
  <cp:contentType/>
  <cp:contentStatus/>
</cp:coreProperties>
</file>