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Tav.8.5" sheetId="1" r:id="rId1"/>
    <sheet name="Tav.8.4" sheetId="2" r:id="rId2"/>
    <sheet name="Tav.8.3" sheetId="3" r:id="rId3"/>
    <sheet name="Tav.8.2" sheetId="4" r:id="rId4"/>
    <sheet name="Tav.8.1" sheetId="5" r:id="rId5"/>
  </sheets>
  <definedNames/>
  <calcPr fullCalcOnLoad="1"/>
</workbook>
</file>

<file path=xl/sharedStrings.xml><?xml version="1.0" encoding="utf-8"?>
<sst xmlns="http://schemas.openxmlformats.org/spreadsheetml/2006/main" count="144" uniqueCount="77">
  <si>
    <t>Sicilia</t>
  </si>
  <si>
    <t>Italia</t>
  </si>
  <si>
    <t>Burattini e Marionette</t>
  </si>
  <si>
    <t>Concerto Classico</t>
  </si>
  <si>
    <t>Concerto di Danza</t>
  </si>
  <si>
    <t>Concerto Jazz</t>
  </si>
  <si>
    <t>Operetta</t>
  </si>
  <si>
    <t>Teatro di Prosa</t>
  </si>
  <si>
    <t>Teatro Lirico</t>
  </si>
  <si>
    <t>Varietà ed arte varia</t>
  </si>
  <si>
    <t>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</si>
  <si>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</si>
  <si>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</si>
  <si>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</si>
  <si>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</si>
  <si>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</si>
  <si>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</si>
  <si>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</si>
  <si>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</si>
  <si>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</si>
  <si>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Calcio</t>
  </si>
  <si>
    <t>Pallacanestro</t>
  </si>
  <si>
    <t>Pallavolo</t>
  </si>
  <si>
    <t>Tennis</t>
  </si>
  <si>
    <t>Automobilismo</t>
  </si>
  <si>
    <t>Rugby</t>
  </si>
  <si>
    <t>Motociclismo</t>
  </si>
  <si>
    <t>Altri</t>
  </si>
  <si>
    <t>Giornale di Sicilia</t>
  </si>
  <si>
    <t>La Sicilia</t>
  </si>
  <si>
    <t>Corse Cavalli*</t>
  </si>
  <si>
    <t>* ingressi</t>
  </si>
  <si>
    <t>Numero visitatori</t>
  </si>
  <si>
    <t>Paganti</t>
  </si>
  <si>
    <t>Gratuiti</t>
  </si>
  <si>
    <t>Sud-Isole</t>
  </si>
  <si>
    <t>Nord-Centro</t>
  </si>
  <si>
    <t>Spesa media a spettacolo</t>
  </si>
  <si>
    <t>Costo medio del biglietto</t>
  </si>
  <si>
    <t>Numero spettacoli</t>
  </si>
  <si>
    <t>Numero biglietti</t>
  </si>
  <si>
    <t xml:space="preserve">Fonte: Elaborazione su dati SIAE </t>
  </si>
  <si>
    <t>Musica Leggera</t>
  </si>
  <si>
    <t>Teatro di Prosa Dialet.</t>
  </si>
  <si>
    <t>Teatro di Prosa Napol.</t>
  </si>
  <si>
    <t>Balletto</t>
  </si>
  <si>
    <t>Commedia Musicale</t>
  </si>
  <si>
    <t>Titature complessive</t>
  </si>
  <si>
    <t>Tirature medie per giorni d'uscita</t>
  </si>
  <si>
    <t>Copie vendute in complesso</t>
  </si>
  <si>
    <t>Copie vendute medie per giorni d'uscita</t>
  </si>
  <si>
    <t>Fonte: Elaborazione su dati Assessorato Regionale Beni Culturali e Ambientali</t>
  </si>
  <si>
    <t>Italia = 100</t>
  </si>
  <si>
    <r>
      <t xml:space="preserve">Tavola 8.3  Spesa del pubblico per manifestazioni sportive </t>
    </r>
    <r>
      <rPr>
        <b/>
        <i/>
        <sz val="10"/>
        <color indexed="12"/>
        <rFont val="Arial"/>
        <family val="2"/>
      </rPr>
      <t>(in euro)</t>
    </r>
  </si>
  <si>
    <r>
      <t xml:space="preserve">Tavola 8.3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Spesa del pubblico per manifestazioni sportive </t>
    </r>
    <r>
      <rPr>
        <b/>
        <i/>
        <sz val="10"/>
        <color indexed="12"/>
        <rFont val="Arial"/>
        <family val="2"/>
      </rPr>
      <t>(in euro)</t>
    </r>
  </si>
  <si>
    <t>Tavola 8.4 Tirature e vendite dei principali quotidiani regionali</t>
  </si>
  <si>
    <t>Tavola 8.5  Fruizione dei beni culturali in Sicilia</t>
  </si>
  <si>
    <r>
      <t xml:space="preserve">Incassi
</t>
    </r>
    <r>
      <rPr>
        <i/>
        <sz val="8"/>
        <rFont val="Arial"/>
        <family val="2"/>
      </rPr>
      <t>(in euro)</t>
    </r>
  </si>
  <si>
    <r>
      <t>Tavola 8.2   Cinema - Numero di spettacoli, biglietti venduti e spesa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(spesa in euro)</t>
    </r>
  </si>
  <si>
    <r>
      <t>Tavola 8. 1 Attività teatrali e musicali per tipo di rappresentazione</t>
    </r>
    <r>
      <rPr>
        <i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(spesa in euro)</t>
    </r>
  </si>
  <si>
    <t>Spesa*</t>
  </si>
  <si>
    <t>* spesa al botteghino</t>
  </si>
  <si>
    <t>** spesa al botteghino</t>
  </si>
  <si>
    <t>Recital Letterario</t>
  </si>
  <si>
    <t>Gazzetta del Sud</t>
  </si>
  <si>
    <t>2008</t>
  </si>
  <si>
    <t>2009</t>
  </si>
  <si>
    <t>2010</t>
  </si>
  <si>
    <t>2011</t>
  </si>
  <si>
    <t>Spesa (*)</t>
  </si>
  <si>
    <t>2012</t>
  </si>
  <si>
    <t>Province - 2013</t>
  </si>
  <si>
    <t>Fonte: Elaborazione su dati FIEG</t>
  </si>
  <si>
    <t>2013</t>
  </si>
  <si>
    <t>Tipo di rappresentazione - 2013</t>
  </si>
  <si>
    <t>Ripartizioni -  2013</t>
  </si>
  <si>
    <t>Totale  Nazionali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</si>
</sst>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#,##0.0_ ;\-#,##0.0\ "/>
    <numFmt numFmtId="173" formatCode="#,##0.00_ ;\-#,##0.00\ "/>
    <numFmt numFmtId="174" formatCode="#,##0;[Red]#,##0"/>
    <numFmt numFmtId="175" formatCode="0.000000"/>
    <numFmt numFmtId="176" formatCode="0.00000"/>
    <numFmt numFmtId="177" formatCode="0.0000"/>
    <numFmt numFmtId="178" formatCode="0.000"/>
    <numFmt numFmtId="179" formatCode="_-* #,##0_-;\-* #,##0_-;_-* &quot;-&quot;??_-;_-@_-"/>
    <numFmt numFmtId="180" formatCode="_(* #,##0_);_(* \(#,##0\);_(* &quot;-&quot;??_);_(@_)"/>
    <numFmt numFmtId="181" formatCode="_(* #,##0.00_);_(* \(#,##0.00\);_(* &quot;-&quot;??_);_(@_)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_-* #,##0.0_-;\-* #,##0.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0" fontId="0" fillId="0" borderId="0" xfId="44" applyNumberFormat="1" applyFont="1" applyAlignment="1">
      <alignment/>
    </xf>
    <xf numFmtId="170" fontId="0" fillId="0" borderId="10" xfId="44" applyNumberFormat="1" applyFont="1" applyBorder="1" applyAlignment="1">
      <alignment/>
    </xf>
    <xf numFmtId="174" fontId="0" fillId="0" borderId="0" xfId="44" applyNumberFormat="1" applyFont="1" applyBorder="1" applyAlignment="1">
      <alignment horizontal="center" vertical="justify"/>
    </xf>
    <xf numFmtId="174" fontId="0" fillId="0" borderId="0" xfId="44" applyNumberFormat="1" applyFont="1" applyBorder="1" applyAlignment="1">
      <alignment horizontal="center" vertical="center"/>
    </xf>
    <xf numFmtId="174" fontId="0" fillId="0" borderId="0" xfId="44" applyNumberFormat="1" applyFont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1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44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48" applyNumberFormat="1" applyFont="1" applyBorder="1" applyAlignment="1">
      <alignment horizontal="left" indent="1"/>
      <protection/>
    </xf>
    <xf numFmtId="172" fontId="0" fillId="0" borderId="0" xfId="45" applyNumberFormat="1" applyFont="1" applyBorder="1" applyAlignment="1">
      <alignment horizontal="right"/>
    </xf>
    <xf numFmtId="0" fontId="0" fillId="0" borderId="0" xfId="48" applyFont="1" applyBorder="1">
      <alignment/>
      <protection/>
    </xf>
    <xf numFmtId="49" fontId="6" fillId="0" borderId="0" xfId="48" applyNumberFormat="1" applyFont="1" applyBorder="1" applyAlignment="1">
      <alignment horizontal="left" wrapText="1"/>
      <protection/>
    </xf>
    <xf numFmtId="171" fontId="6" fillId="0" borderId="0" xfId="48" applyNumberFormat="1" applyFont="1" applyBorder="1" applyAlignment="1">
      <alignment horizontal="right" indent="1"/>
      <protection/>
    </xf>
    <xf numFmtId="0" fontId="1" fillId="0" borderId="10" xfId="48" applyFont="1" applyBorder="1">
      <alignment/>
      <protection/>
    </xf>
    <xf numFmtId="0" fontId="1" fillId="0" borderId="10" xfId="48" applyFont="1" applyBorder="1" applyAlignment="1">
      <alignment horizontal="center"/>
      <protection/>
    </xf>
    <xf numFmtId="170" fontId="0" fillId="0" borderId="0" xfId="45" applyNumberFormat="1" applyFont="1" applyBorder="1" applyAlignment="1">
      <alignment horizontal="right"/>
    </xf>
    <xf numFmtId="179" fontId="0" fillId="0" borderId="0" xfId="48" applyNumberFormat="1">
      <alignment/>
      <protection/>
    </xf>
    <xf numFmtId="0" fontId="0" fillId="0" borderId="10" xfId="48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wrapText="1"/>
      <protection/>
    </xf>
    <xf numFmtId="0" fontId="0" fillId="0" borderId="0" xfId="48" applyFont="1">
      <alignment/>
      <protection/>
    </xf>
    <xf numFmtId="179" fontId="0" fillId="0" borderId="0" xfId="43" applyNumberFormat="1" applyFont="1" applyAlignment="1">
      <alignment/>
    </xf>
    <xf numFmtId="171" fontId="6" fillId="0" borderId="0" xfId="48" applyNumberFormat="1" applyFont="1" applyBorder="1" applyAlignment="1">
      <alignment horizontal="center"/>
      <protection/>
    </xf>
    <xf numFmtId="174" fontId="0" fillId="0" borderId="0" xfId="44" applyNumberFormat="1" applyFont="1" applyBorder="1" applyAlignment="1">
      <alignment horizontal="right" vertical="justify"/>
    </xf>
    <xf numFmtId="0" fontId="2" fillId="0" borderId="0" xfId="48" applyFont="1" applyFill="1" applyBorder="1" applyAlignment="1" applyProtection="1">
      <alignment horizontal="left" vertical="center"/>
      <protection locked="0"/>
    </xf>
    <xf numFmtId="0" fontId="2" fillId="0" borderId="0" xfId="48" applyFont="1" applyBorder="1">
      <alignment/>
      <protection/>
    </xf>
    <xf numFmtId="0" fontId="0" fillId="0" borderId="11" xfId="48" applyFont="1" applyBorder="1" applyAlignment="1">
      <alignment horizontal="center" vertical="center"/>
      <protection/>
    </xf>
    <xf numFmtId="49" fontId="0" fillId="0" borderId="11" xfId="48" applyNumberFormat="1" applyFont="1" applyBorder="1" applyAlignment="1">
      <alignment horizontal="center" vertical="center" wrapText="1"/>
      <protection/>
    </xf>
    <xf numFmtId="179" fontId="0" fillId="0" borderId="0" xfId="46" applyNumberFormat="1" applyFont="1" applyBorder="1" applyAlignment="1">
      <alignment/>
    </xf>
    <xf numFmtId="179" fontId="0" fillId="0" borderId="0" xfId="43" applyNumberFormat="1" applyFont="1" applyAlignment="1">
      <alignment/>
    </xf>
    <xf numFmtId="43" fontId="0" fillId="0" borderId="0" xfId="43" applyFont="1" applyBorder="1" applyAlignment="1">
      <alignment horizontal="right"/>
    </xf>
    <xf numFmtId="179" fontId="0" fillId="0" borderId="0" xfId="43" applyNumberFormat="1" applyFont="1" applyBorder="1" applyAlignment="1">
      <alignment/>
    </xf>
    <xf numFmtId="179" fontId="0" fillId="0" borderId="0" xfId="46" applyNumberFormat="1" applyFont="1" applyAlignment="1">
      <alignment/>
    </xf>
    <xf numFmtId="179" fontId="0" fillId="0" borderId="0" xfId="43" applyNumberFormat="1" applyFont="1" applyBorder="1" applyAlignment="1">
      <alignment horizontal="right"/>
    </xf>
    <xf numFmtId="2" fontId="6" fillId="0" borderId="0" xfId="48" applyNumberFormat="1" applyFont="1" applyBorder="1" applyAlignment="1">
      <alignment horizontal="center"/>
      <protection/>
    </xf>
    <xf numFmtId="179" fontId="0" fillId="0" borderId="0" xfId="43" applyNumberFormat="1" applyFont="1" applyFill="1" applyBorder="1" applyAlignment="1">
      <alignment horizontal="right"/>
    </xf>
    <xf numFmtId="179" fontId="0" fillId="0" borderId="0" xfId="43" applyNumberFormat="1" applyFont="1" applyBorder="1" applyAlignment="1">
      <alignment/>
    </xf>
    <xf numFmtId="0" fontId="1" fillId="0" borderId="0" xfId="48" applyFont="1">
      <alignment/>
      <protection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2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7" fillId="0" borderId="10" xfId="48" applyFont="1" applyBorder="1" applyAlignment="1">
      <alignment horizont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1019175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4" name="Testo 2"/>
        <xdr:cNvSpPr txBox="1">
          <a:spLocks noChangeArrowheads="1"/>
        </xdr:cNvSpPr>
      </xdr:nvSpPr>
      <xdr:spPr>
        <a:xfrm>
          <a:off x="885825" y="4067175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5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6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8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885825" y="101917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40" name="Testo 2"/>
        <xdr:cNvSpPr txBox="1">
          <a:spLocks noChangeArrowheads="1"/>
        </xdr:cNvSpPr>
      </xdr:nvSpPr>
      <xdr:spPr>
        <a:xfrm>
          <a:off x="885825" y="406717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41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42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3" name="Testo 2"/>
        <xdr:cNvSpPr txBox="1">
          <a:spLocks noChangeArrowheads="1"/>
        </xdr:cNvSpPr>
      </xdr:nvSpPr>
      <xdr:spPr>
        <a:xfrm>
          <a:off x="885825" y="101917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4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6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7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9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66" name="Testo 2"/>
        <xdr:cNvSpPr txBox="1">
          <a:spLocks noChangeArrowheads="1"/>
        </xdr:cNvSpPr>
      </xdr:nvSpPr>
      <xdr:spPr>
        <a:xfrm>
          <a:off x="885825" y="406717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67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68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69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70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72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73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9" name="Testo 2"/>
        <xdr:cNvSpPr txBox="1">
          <a:spLocks noChangeArrowheads="1"/>
        </xdr:cNvSpPr>
      </xdr:nvSpPr>
      <xdr:spPr>
        <a:xfrm>
          <a:off x="885825" y="1019175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0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5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7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9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0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1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2" name="Testo 2"/>
        <xdr:cNvSpPr txBox="1">
          <a:spLocks noChangeArrowheads="1"/>
        </xdr:cNvSpPr>
      </xdr:nvSpPr>
      <xdr:spPr>
        <a:xfrm>
          <a:off x="885825" y="101917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3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4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5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6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7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8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9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0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1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2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3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4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5" name="Testo 2"/>
        <xdr:cNvSpPr txBox="1">
          <a:spLocks noChangeArrowheads="1"/>
        </xdr:cNvSpPr>
      </xdr:nvSpPr>
      <xdr:spPr>
        <a:xfrm>
          <a:off x="885825" y="101917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6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7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8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9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0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1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2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3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4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5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6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7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18" name="Testo 2"/>
        <xdr:cNvSpPr txBox="1">
          <a:spLocks noChangeArrowheads="1"/>
        </xdr:cNvSpPr>
      </xdr:nvSpPr>
      <xdr:spPr>
        <a:xfrm>
          <a:off x="885825" y="4067175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19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20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21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23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24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25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26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28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29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30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31" name="Testo 2"/>
        <xdr:cNvSpPr txBox="1">
          <a:spLocks noChangeArrowheads="1"/>
        </xdr:cNvSpPr>
      </xdr:nvSpPr>
      <xdr:spPr>
        <a:xfrm>
          <a:off x="885825" y="406717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32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33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34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35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36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37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38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39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40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41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42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43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44" name="Testo 2"/>
        <xdr:cNvSpPr txBox="1">
          <a:spLocks noChangeArrowheads="1"/>
        </xdr:cNvSpPr>
      </xdr:nvSpPr>
      <xdr:spPr>
        <a:xfrm>
          <a:off x="885825" y="4067175"/>
          <a:ext cx="281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45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47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49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50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51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2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3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4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5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6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7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8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9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1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2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3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4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5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6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7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8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9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0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1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2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3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4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5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6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7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8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9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80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1" name="Testo 3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2" name="Testo 4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3" name="Testo 8"/>
        <xdr:cNvSpPr txBox="1">
          <a:spLocks noChangeArrowheads="1"/>
        </xdr:cNvSpPr>
      </xdr:nvSpPr>
      <xdr:spPr>
        <a:xfrm>
          <a:off x="2990850" y="1019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4" name="Testo 9"/>
        <xdr:cNvSpPr txBox="1">
          <a:spLocks noChangeArrowheads="1"/>
        </xdr:cNvSpPr>
      </xdr:nvSpPr>
      <xdr:spPr>
        <a:xfrm>
          <a:off x="37052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85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6" name="Testo 4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7" name="Testo 9"/>
        <xdr:cNvSpPr txBox="1">
          <a:spLocks noChangeArrowheads="1"/>
        </xdr:cNvSpPr>
      </xdr:nvSpPr>
      <xdr:spPr>
        <a:xfrm>
          <a:off x="46196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88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89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90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91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92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93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94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95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196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97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98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01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02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03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04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205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206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207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208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09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10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11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12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13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14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15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16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217" name="Testo 3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218" name="Testo 4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219" name="Testo 8"/>
        <xdr:cNvSpPr txBox="1">
          <a:spLocks noChangeArrowheads="1"/>
        </xdr:cNvSpPr>
      </xdr:nvSpPr>
      <xdr:spPr>
        <a:xfrm>
          <a:off x="2990850" y="40671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fLocksText="0">
      <xdr:nvSpPr>
        <xdr:cNvPr id="220" name="Testo 9"/>
        <xdr:cNvSpPr txBox="1">
          <a:spLocks noChangeArrowheads="1"/>
        </xdr:cNvSpPr>
      </xdr:nvSpPr>
      <xdr:spPr>
        <a:xfrm>
          <a:off x="37052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21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22" name="Testo 4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23" name="Testo 9"/>
        <xdr:cNvSpPr txBox="1">
          <a:spLocks noChangeArrowheads="1"/>
        </xdr:cNvSpPr>
      </xdr:nvSpPr>
      <xdr:spPr>
        <a:xfrm>
          <a:off x="4619625" y="406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24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25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27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228" name="Testo 10"/>
        <xdr:cNvSpPr txBox="1">
          <a:spLocks noChangeArrowheads="1"/>
        </xdr:cNvSpPr>
      </xdr:nvSpPr>
      <xdr:spPr>
        <a:xfrm>
          <a:off x="0" y="40671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2752725" y="3143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2752725" y="3143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85825" y="0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85825" y="314325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76237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376237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376237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2752725" y="3143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2752725" y="3143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85825" y="314325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3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4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5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6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7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8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9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1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2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53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4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5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6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7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59" name="Testo 2"/>
        <xdr:cNvSpPr txBox="1">
          <a:spLocks noChangeArrowheads="1"/>
        </xdr:cNvSpPr>
      </xdr:nvSpPr>
      <xdr:spPr>
        <a:xfrm>
          <a:off x="857250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2752725" y="3143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2" name="Testo 8"/>
        <xdr:cNvSpPr txBox="1">
          <a:spLocks noChangeArrowheads="1"/>
        </xdr:cNvSpPr>
      </xdr:nvSpPr>
      <xdr:spPr>
        <a:xfrm>
          <a:off x="2752725" y="3143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3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65" name="Testo 2"/>
        <xdr:cNvSpPr txBox="1">
          <a:spLocks noChangeArrowheads="1"/>
        </xdr:cNvSpPr>
      </xdr:nvSpPr>
      <xdr:spPr>
        <a:xfrm>
          <a:off x="885825" y="314325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6" name="Testo 3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7" name="Testo 4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8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9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7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3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4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5" name="Testo 3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6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8" name="Testo 6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9" name="Testo 8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0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1" name="Testo 5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2" name="Testo 6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3" name="Testo 3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4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5" name="Testo 8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6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8" name="Testo 9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9" name="Testo 3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0" name="Testo 5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1" name="Testo 8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4" name="Testo 5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5" name="Testo 6"/>
        <xdr:cNvSpPr txBox="1">
          <a:spLocks noChangeArrowheads="1"/>
        </xdr:cNvSpPr>
      </xdr:nvSpPr>
      <xdr:spPr>
        <a:xfrm>
          <a:off x="3486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6" name="Testo 5"/>
        <xdr:cNvSpPr txBox="1">
          <a:spLocks noChangeArrowheads="1"/>
        </xdr:cNvSpPr>
      </xdr:nvSpPr>
      <xdr:spPr>
        <a:xfrm>
          <a:off x="376237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7" name="Testo 6"/>
        <xdr:cNvSpPr txBox="1">
          <a:spLocks noChangeArrowheads="1"/>
        </xdr:cNvSpPr>
      </xdr:nvSpPr>
      <xdr:spPr>
        <a:xfrm>
          <a:off x="4200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3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4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5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6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0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8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9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0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1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1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3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4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5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6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1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8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9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20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21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3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4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5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6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7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8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9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0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1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2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3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4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3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236" name="Testo 5"/>
        <xdr:cNvSpPr txBox="1">
          <a:spLocks noChangeArrowheads="1"/>
        </xdr:cNvSpPr>
      </xdr:nvSpPr>
      <xdr:spPr>
        <a:xfrm>
          <a:off x="3486150" y="461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237" name="Testo 6"/>
        <xdr:cNvSpPr txBox="1">
          <a:spLocks noChangeArrowheads="1"/>
        </xdr:cNvSpPr>
      </xdr:nvSpPr>
      <xdr:spPr>
        <a:xfrm>
          <a:off x="3486150" y="461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238" name="Testo 5"/>
        <xdr:cNvSpPr txBox="1">
          <a:spLocks noChangeArrowheads="1"/>
        </xdr:cNvSpPr>
      </xdr:nvSpPr>
      <xdr:spPr>
        <a:xfrm>
          <a:off x="3762375" y="461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239" name="Testo 6"/>
        <xdr:cNvSpPr txBox="1">
          <a:spLocks noChangeArrowheads="1"/>
        </xdr:cNvSpPr>
      </xdr:nvSpPr>
      <xdr:spPr>
        <a:xfrm>
          <a:off x="4200525" y="461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45" name="Testo 3"/>
        <xdr:cNvSpPr txBox="1">
          <a:spLocks noChangeArrowheads="1"/>
        </xdr:cNvSpPr>
      </xdr:nvSpPr>
      <xdr:spPr>
        <a:xfrm>
          <a:off x="447675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46" name="Testo 5"/>
        <xdr:cNvSpPr txBox="1">
          <a:spLocks noChangeArrowheads="1"/>
        </xdr:cNvSpPr>
      </xdr:nvSpPr>
      <xdr:spPr>
        <a:xfrm>
          <a:off x="447675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47" name="Testo 8"/>
        <xdr:cNvSpPr txBox="1">
          <a:spLocks noChangeArrowheads="1"/>
        </xdr:cNvSpPr>
      </xdr:nvSpPr>
      <xdr:spPr>
        <a:xfrm>
          <a:off x="447675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48" name="Testo 3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49" name="Testo 5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0" name="Testo 8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1" name="Testo 5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2" name="Testo 3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3" name="Testo 8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4" name="Testo 3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5" name="Testo 5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6" name="Testo 8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7" name="Testo 5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8" name="Testo 3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9" name="Testo 8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0" name="Testo 3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1" name="Testo 5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2" name="Testo 8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3" name="Testo 5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4" name="Testo 3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5" name="Testo 8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6" name="Testo 5"/>
        <xdr:cNvSpPr txBox="1">
          <a:spLocks noChangeArrowheads="1"/>
        </xdr:cNvSpPr>
      </xdr:nvSpPr>
      <xdr:spPr>
        <a:xfrm>
          <a:off x="44767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7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8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9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70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71" name="Testo 5"/>
        <xdr:cNvSpPr txBox="1">
          <a:spLocks noChangeArrowheads="1"/>
        </xdr:cNvSpPr>
      </xdr:nvSpPr>
      <xdr:spPr>
        <a:xfrm>
          <a:off x="4476750" y="461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2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3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4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5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77" name="Testo 2"/>
        <xdr:cNvSpPr txBox="1">
          <a:spLocks noChangeArrowheads="1"/>
        </xdr:cNvSpPr>
      </xdr:nvSpPr>
      <xdr:spPr>
        <a:xfrm>
          <a:off x="857250" y="123825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8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9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0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1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83" name="Testo 2"/>
        <xdr:cNvSpPr txBox="1">
          <a:spLocks noChangeArrowheads="1"/>
        </xdr:cNvSpPr>
      </xdr:nvSpPr>
      <xdr:spPr>
        <a:xfrm>
          <a:off x="885825" y="1238250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4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5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6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7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9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0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1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2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3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4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5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6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7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8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9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0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1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2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3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4" name="Testo 2"/>
        <xdr:cNvSpPr txBox="1">
          <a:spLocks noChangeArrowheads="1"/>
        </xdr:cNvSpPr>
      </xdr:nvSpPr>
      <xdr:spPr>
        <a:xfrm>
          <a:off x="857250" y="1238250"/>
          <a:ext cx="262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5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6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7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8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10" name="Testo 2"/>
        <xdr:cNvSpPr txBox="1">
          <a:spLocks noChangeArrowheads="1"/>
        </xdr:cNvSpPr>
      </xdr:nvSpPr>
      <xdr:spPr>
        <a:xfrm>
          <a:off x="857250" y="1238250"/>
          <a:ext cx="262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1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2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3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4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1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16" name="Testo 2"/>
        <xdr:cNvSpPr txBox="1">
          <a:spLocks noChangeArrowheads="1"/>
        </xdr:cNvSpPr>
      </xdr:nvSpPr>
      <xdr:spPr>
        <a:xfrm>
          <a:off x="857250" y="1238250"/>
          <a:ext cx="262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7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9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2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22" name="Testo 2"/>
        <xdr:cNvSpPr txBox="1">
          <a:spLocks noChangeArrowheads="1"/>
        </xdr:cNvSpPr>
      </xdr:nvSpPr>
      <xdr:spPr>
        <a:xfrm>
          <a:off x="885825" y="1238250"/>
          <a:ext cx="2600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23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24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25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26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2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8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9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0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1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2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3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4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5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6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7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8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9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6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7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8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9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0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1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2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3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5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6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7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8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60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61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62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63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6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5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6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7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8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9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70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71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72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73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74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7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6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7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8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9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0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1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2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3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8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5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6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7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8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8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0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1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2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3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9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5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6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7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8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9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0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1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2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3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4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5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6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7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8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9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10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11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413" name="Testo 5"/>
        <xdr:cNvSpPr txBox="1">
          <a:spLocks noChangeArrowheads="1"/>
        </xdr:cNvSpPr>
      </xdr:nvSpPr>
      <xdr:spPr>
        <a:xfrm>
          <a:off x="3486150" y="461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414" name="Testo 6"/>
        <xdr:cNvSpPr txBox="1">
          <a:spLocks noChangeArrowheads="1"/>
        </xdr:cNvSpPr>
      </xdr:nvSpPr>
      <xdr:spPr>
        <a:xfrm>
          <a:off x="3486150" y="461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415" name="Testo 5"/>
        <xdr:cNvSpPr txBox="1">
          <a:spLocks noChangeArrowheads="1"/>
        </xdr:cNvSpPr>
      </xdr:nvSpPr>
      <xdr:spPr>
        <a:xfrm>
          <a:off x="3762375" y="461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416" name="Testo 6"/>
        <xdr:cNvSpPr txBox="1">
          <a:spLocks noChangeArrowheads="1"/>
        </xdr:cNvSpPr>
      </xdr:nvSpPr>
      <xdr:spPr>
        <a:xfrm>
          <a:off x="4200525" y="461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2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2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22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23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24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25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426" name="Testo 5"/>
        <xdr:cNvSpPr txBox="1">
          <a:spLocks noChangeArrowheads="1"/>
        </xdr:cNvSpPr>
      </xdr:nvSpPr>
      <xdr:spPr>
        <a:xfrm>
          <a:off x="4476750" y="461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7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9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3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2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3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4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5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3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7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9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4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4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2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3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4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5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6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7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8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9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50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51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5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53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54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55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56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57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5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59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6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2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3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4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5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6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7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9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7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7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72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73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74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75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7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77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78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79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0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1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2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3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4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5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6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7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8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8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490" name="Testo 5"/>
        <xdr:cNvSpPr txBox="1">
          <a:spLocks noChangeArrowheads="1"/>
        </xdr:cNvSpPr>
      </xdr:nvSpPr>
      <xdr:spPr>
        <a:xfrm>
          <a:off x="34861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491" name="Testo 6"/>
        <xdr:cNvSpPr txBox="1">
          <a:spLocks noChangeArrowheads="1"/>
        </xdr:cNvSpPr>
      </xdr:nvSpPr>
      <xdr:spPr>
        <a:xfrm>
          <a:off x="34861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492" name="Testo 5"/>
        <xdr:cNvSpPr txBox="1">
          <a:spLocks noChangeArrowheads="1"/>
        </xdr:cNvSpPr>
      </xdr:nvSpPr>
      <xdr:spPr>
        <a:xfrm>
          <a:off x="3762375" y="49339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493" name="Testo 6"/>
        <xdr:cNvSpPr txBox="1">
          <a:spLocks noChangeArrowheads="1"/>
        </xdr:cNvSpPr>
      </xdr:nvSpPr>
      <xdr:spPr>
        <a:xfrm>
          <a:off x="4200525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9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9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9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9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9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99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00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01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02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3" name="Testo 5"/>
        <xdr:cNvSpPr txBox="1">
          <a:spLocks noChangeArrowheads="1"/>
        </xdr:cNvSpPr>
      </xdr:nvSpPr>
      <xdr:spPr>
        <a:xfrm>
          <a:off x="4476750" y="49339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04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05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06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07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0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09" name="Testo 2"/>
        <xdr:cNvSpPr txBox="1">
          <a:spLocks noChangeArrowheads="1"/>
        </xdr:cNvSpPr>
      </xdr:nvSpPr>
      <xdr:spPr>
        <a:xfrm>
          <a:off x="857250" y="123825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0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1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2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3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1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15" name="Testo 2"/>
        <xdr:cNvSpPr txBox="1">
          <a:spLocks noChangeArrowheads="1"/>
        </xdr:cNvSpPr>
      </xdr:nvSpPr>
      <xdr:spPr>
        <a:xfrm>
          <a:off x="885825" y="1238250"/>
          <a:ext cx="260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6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7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8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9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2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1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2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3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4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5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6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7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8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29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30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3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32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33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34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35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36" name="Testo 2"/>
        <xdr:cNvSpPr txBox="1">
          <a:spLocks noChangeArrowheads="1"/>
        </xdr:cNvSpPr>
      </xdr:nvSpPr>
      <xdr:spPr>
        <a:xfrm>
          <a:off x="857250" y="1238250"/>
          <a:ext cx="262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37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3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39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4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4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42" name="Testo 2"/>
        <xdr:cNvSpPr txBox="1">
          <a:spLocks noChangeArrowheads="1"/>
        </xdr:cNvSpPr>
      </xdr:nvSpPr>
      <xdr:spPr>
        <a:xfrm>
          <a:off x="857250" y="1238250"/>
          <a:ext cx="262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43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44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45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46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4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48" name="Testo 2"/>
        <xdr:cNvSpPr txBox="1">
          <a:spLocks noChangeArrowheads="1"/>
        </xdr:cNvSpPr>
      </xdr:nvSpPr>
      <xdr:spPr>
        <a:xfrm>
          <a:off x="857250" y="1238250"/>
          <a:ext cx="262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49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0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1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2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5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54" name="Testo 2"/>
        <xdr:cNvSpPr txBox="1">
          <a:spLocks noChangeArrowheads="1"/>
        </xdr:cNvSpPr>
      </xdr:nvSpPr>
      <xdr:spPr>
        <a:xfrm>
          <a:off x="885825" y="1238250"/>
          <a:ext cx="2600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5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6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7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8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5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0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1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2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3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4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5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6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7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8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9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70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71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7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7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7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7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7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7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78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79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80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581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82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83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84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85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8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87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8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89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9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9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92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93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94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95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9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97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98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99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00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01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02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03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04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05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06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0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08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09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10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11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2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3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4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5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1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7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9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2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2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3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4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5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2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7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8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9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30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3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32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33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34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35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36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37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38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39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40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41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42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43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4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645" name="Testo 5"/>
        <xdr:cNvSpPr txBox="1">
          <a:spLocks noChangeArrowheads="1"/>
        </xdr:cNvSpPr>
      </xdr:nvSpPr>
      <xdr:spPr>
        <a:xfrm>
          <a:off x="34861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646" name="Testo 6"/>
        <xdr:cNvSpPr txBox="1">
          <a:spLocks noChangeArrowheads="1"/>
        </xdr:cNvSpPr>
      </xdr:nvSpPr>
      <xdr:spPr>
        <a:xfrm>
          <a:off x="34861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647" name="Testo 5"/>
        <xdr:cNvSpPr txBox="1">
          <a:spLocks noChangeArrowheads="1"/>
        </xdr:cNvSpPr>
      </xdr:nvSpPr>
      <xdr:spPr>
        <a:xfrm>
          <a:off x="3762375" y="49339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648" name="Testo 6"/>
        <xdr:cNvSpPr txBox="1">
          <a:spLocks noChangeArrowheads="1"/>
        </xdr:cNvSpPr>
      </xdr:nvSpPr>
      <xdr:spPr>
        <a:xfrm>
          <a:off x="4200525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4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5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5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5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5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54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55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56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57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658" name="Testo 5"/>
        <xdr:cNvSpPr txBox="1">
          <a:spLocks noChangeArrowheads="1"/>
        </xdr:cNvSpPr>
      </xdr:nvSpPr>
      <xdr:spPr>
        <a:xfrm>
          <a:off x="4476750" y="49339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59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0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1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2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6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4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5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6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7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6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9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70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71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72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7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74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75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76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77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78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79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80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81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82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83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8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85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86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87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88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89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0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1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2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9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4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5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6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7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9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9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00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01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02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0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04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05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06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07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0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09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0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1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2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3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4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5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6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7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8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19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20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2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722" name="Testo 5"/>
        <xdr:cNvSpPr txBox="1">
          <a:spLocks noChangeArrowheads="1"/>
        </xdr:cNvSpPr>
      </xdr:nvSpPr>
      <xdr:spPr>
        <a:xfrm>
          <a:off x="34861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723" name="Testo 6"/>
        <xdr:cNvSpPr txBox="1">
          <a:spLocks noChangeArrowheads="1"/>
        </xdr:cNvSpPr>
      </xdr:nvSpPr>
      <xdr:spPr>
        <a:xfrm>
          <a:off x="34861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724" name="Testo 5"/>
        <xdr:cNvSpPr txBox="1">
          <a:spLocks noChangeArrowheads="1"/>
        </xdr:cNvSpPr>
      </xdr:nvSpPr>
      <xdr:spPr>
        <a:xfrm>
          <a:off x="3762375" y="49339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725" name="Testo 6"/>
        <xdr:cNvSpPr txBox="1">
          <a:spLocks noChangeArrowheads="1"/>
        </xdr:cNvSpPr>
      </xdr:nvSpPr>
      <xdr:spPr>
        <a:xfrm>
          <a:off x="4200525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2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2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2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2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3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731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732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733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734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735" name="Testo 5"/>
        <xdr:cNvSpPr txBox="1">
          <a:spLocks noChangeArrowheads="1"/>
        </xdr:cNvSpPr>
      </xdr:nvSpPr>
      <xdr:spPr>
        <a:xfrm>
          <a:off x="4476750" y="49339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36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37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38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39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4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1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2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3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4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4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6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7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8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9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5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1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2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3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4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5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6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7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8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59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60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6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762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763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764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765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66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67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68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69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7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1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2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3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4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7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6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7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8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9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8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81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82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83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84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8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86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87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88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89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90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91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92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93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94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95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96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97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9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9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0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01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0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0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04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05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06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07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08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09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0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1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1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3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4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5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6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1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8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9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20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21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2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23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24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25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26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27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28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29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30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31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32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33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34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35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36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37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38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39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0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1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4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3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4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5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6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4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8" name="Testo 3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9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50" name="Testo 8"/>
        <xdr:cNvSpPr txBox="1">
          <a:spLocks noChangeArrowheads="1"/>
        </xdr:cNvSpPr>
      </xdr:nvSpPr>
      <xdr:spPr>
        <a:xfrm>
          <a:off x="2752725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51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5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53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54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55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56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5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58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59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0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1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2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3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4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5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6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7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8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69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70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871" name="Testo 5"/>
        <xdr:cNvSpPr txBox="1">
          <a:spLocks noChangeArrowheads="1"/>
        </xdr:cNvSpPr>
      </xdr:nvSpPr>
      <xdr:spPr>
        <a:xfrm>
          <a:off x="34861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872" name="Testo 6"/>
        <xdr:cNvSpPr txBox="1">
          <a:spLocks noChangeArrowheads="1"/>
        </xdr:cNvSpPr>
      </xdr:nvSpPr>
      <xdr:spPr>
        <a:xfrm>
          <a:off x="34861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873" name="Testo 5"/>
        <xdr:cNvSpPr txBox="1">
          <a:spLocks noChangeArrowheads="1"/>
        </xdr:cNvSpPr>
      </xdr:nvSpPr>
      <xdr:spPr>
        <a:xfrm>
          <a:off x="3762375" y="49339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874" name="Testo 6"/>
        <xdr:cNvSpPr txBox="1">
          <a:spLocks noChangeArrowheads="1"/>
        </xdr:cNvSpPr>
      </xdr:nvSpPr>
      <xdr:spPr>
        <a:xfrm>
          <a:off x="4200525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7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76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77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7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7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80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81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82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83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884" name="Testo 5"/>
        <xdr:cNvSpPr txBox="1">
          <a:spLocks noChangeArrowheads="1"/>
        </xdr:cNvSpPr>
      </xdr:nvSpPr>
      <xdr:spPr>
        <a:xfrm>
          <a:off x="4476750" y="49339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85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86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87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88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89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0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1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2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3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9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5" name="Testo 3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6" name="Testo 4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7" name="Testo 8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8" name="Testo 9"/>
        <xdr:cNvSpPr txBox="1">
          <a:spLocks noChangeArrowheads="1"/>
        </xdr:cNvSpPr>
      </xdr:nvSpPr>
      <xdr:spPr>
        <a:xfrm>
          <a:off x="34861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99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0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1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2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3" name="Testo 3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4" name="Testo 4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5" name="Testo 8"/>
        <xdr:cNvSpPr txBox="1">
          <a:spLocks noChangeArrowheads="1"/>
        </xdr:cNvSpPr>
      </xdr:nvSpPr>
      <xdr:spPr>
        <a:xfrm>
          <a:off x="3762375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6" name="Testo 9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7" name="Testo 3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08" name="Testo 8"/>
        <xdr:cNvSpPr txBox="1">
          <a:spLocks noChangeArrowheads="1"/>
        </xdr:cNvSpPr>
      </xdr:nvSpPr>
      <xdr:spPr>
        <a:xfrm>
          <a:off x="42005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09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10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11" name="Testo 3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12" name="Testo 8"/>
        <xdr:cNvSpPr txBox="1">
          <a:spLocks noChangeArrowheads="1"/>
        </xdr:cNvSpPr>
      </xdr:nvSpPr>
      <xdr:spPr>
        <a:xfrm>
          <a:off x="4476750" y="1238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sto 9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4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9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1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1" name="Testo 9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7" name="Testo 3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" name="Testo 4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0" name="Testo 9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2" name="Testo 4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3" name="Testo 9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" name="Testo 8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2" name="Testo 9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3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4" name="Testo 4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" name="Testo 3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" name="Testo 4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3" name="Testo 8"/>
        <xdr:cNvSpPr txBox="1">
          <a:spLocks noChangeArrowheads="1"/>
        </xdr:cNvSpPr>
      </xdr:nvSpPr>
      <xdr:spPr>
        <a:xfrm>
          <a:off x="3295650" y="10572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4" name="Testo 9"/>
        <xdr:cNvSpPr txBox="1">
          <a:spLocks noChangeArrowheads="1"/>
        </xdr:cNvSpPr>
      </xdr:nvSpPr>
      <xdr:spPr>
        <a:xfrm>
          <a:off x="40576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6" name="Testo 4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7" name="Testo 9"/>
        <xdr:cNvSpPr txBox="1">
          <a:spLocks noChangeArrowheads="1"/>
        </xdr:cNvSpPr>
      </xdr:nvSpPr>
      <xdr:spPr>
        <a:xfrm>
          <a:off x="4905375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3.140625" style="1" customWidth="1"/>
    <col min="2" max="5" width="11.7109375" style="1" customWidth="1"/>
    <col min="6" max="16384" width="9.140625" style="1" customWidth="1"/>
  </cols>
  <sheetData>
    <row r="1" spans="1:5" s="7" customFormat="1" ht="24.75" customHeight="1">
      <c r="A1" s="6" t="s">
        <v>56</v>
      </c>
      <c r="B1" s="3"/>
      <c r="C1" s="3"/>
      <c r="D1" s="3"/>
      <c r="E1" s="3"/>
    </row>
    <row r="2" spans="1:5" ht="21.75" customHeight="1">
      <c r="A2" s="57"/>
      <c r="B2" s="61" t="s">
        <v>32</v>
      </c>
      <c r="C2" s="61"/>
      <c r="D2" s="61"/>
      <c r="E2" s="62" t="s">
        <v>57</v>
      </c>
    </row>
    <row r="3" spans="1:5" ht="21.75" customHeight="1">
      <c r="A3" s="58"/>
      <c r="B3" s="17" t="s">
        <v>33</v>
      </c>
      <c r="C3" s="17" t="s">
        <v>34</v>
      </c>
      <c r="D3" s="17" t="s">
        <v>10</v>
      </c>
      <c r="E3" s="63"/>
    </row>
    <row r="4" spans="1:6" ht="24.75" customHeight="1">
      <c r="A4" s="59" t="s">
        <v>0</v>
      </c>
      <c r="B4" s="59"/>
      <c r="C4" s="59"/>
      <c r="D4" s="59"/>
      <c r="E4" s="59"/>
      <c r="F4" s="7"/>
    </row>
    <row r="5" spans="1:6" ht="12.75">
      <c r="A5" s="28">
        <v>2009</v>
      </c>
      <c r="B5" s="12">
        <v>1981129</v>
      </c>
      <c r="C5" s="13">
        <v>1582003</v>
      </c>
      <c r="D5" s="14">
        <f>C5+B5</f>
        <v>3563132</v>
      </c>
      <c r="E5" s="14">
        <v>11377951</v>
      </c>
      <c r="F5" s="7"/>
    </row>
    <row r="6" spans="1:6" ht="12.75">
      <c r="A6" s="28">
        <v>2010</v>
      </c>
      <c r="B6" s="12">
        <v>1921344</v>
      </c>
      <c r="C6" s="13">
        <v>1567578</v>
      </c>
      <c r="D6" s="14">
        <f>C6+B6</f>
        <v>3488922</v>
      </c>
      <c r="E6" s="14">
        <v>12808122</v>
      </c>
      <c r="F6" s="7"/>
    </row>
    <row r="7" spans="1:6" ht="12.75">
      <c r="A7" s="28">
        <v>2011</v>
      </c>
      <c r="B7" s="12">
        <v>2098343</v>
      </c>
      <c r="C7" s="13">
        <v>1726077</v>
      </c>
      <c r="D7" s="14">
        <f>C7+B7</f>
        <v>3824420</v>
      </c>
      <c r="E7" s="14">
        <v>14457510</v>
      </c>
      <c r="F7" s="7"/>
    </row>
    <row r="8" spans="1:6" ht="12.75">
      <c r="A8" s="28">
        <v>2012</v>
      </c>
      <c r="B8" s="12">
        <v>1905549</v>
      </c>
      <c r="C8" s="13">
        <v>1795536</v>
      </c>
      <c r="D8" s="14">
        <f>C8+B8</f>
        <v>3701085</v>
      </c>
      <c r="E8" s="14">
        <v>13546514</v>
      </c>
      <c r="F8" s="7"/>
    </row>
    <row r="9" spans="1:6" ht="12.75">
      <c r="A9" s="28">
        <v>2013</v>
      </c>
      <c r="B9" s="12">
        <v>2203421</v>
      </c>
      <c r="C9" s="12">
        <v>1586212</v>
      </c>
      <c r="D9" s="14">
        <f>C9+B9</f>
        <v>3789633</v>
      </c>
      <c r="E9" s="42">
        <v>16130520</v>
      </c>
      <c r="F9" s="7"/>
    </row>
    <row r="10" spans="1:6" ht="24.75" customHeight="1">
      <c r="A10" s="60" t="s">
        <v>71</v>
      </c>
      <c r="B10" s="60"/>
      <c r="C10" s="60"/>
      <c r="D10" s="60"/>
      <c r="E10" s="60"/>
      <c r="F10" s="7"/>
    </row>
    <row r="11" spans="1:6" ht="12.75">
      <c r="A11" s="7" t="s">
        <v>11</v>
      </c>
      <c r="B11" s="12">
        <v>380762</v>
      </c>
      <c r="C11" s="13">
        <v>268917</v>
      </c>
      <c r="D11" s="14">
        <f aca="true" t="shared" si="0" ref="D11:D19">SUM(B11:C11)</f>
        <v>649679</v>
      </c>
      <c r="E11" s="14">
        <v>3528213</v>
      </c>
      <c r="F11" s="7"/>
    </row>
    <row r="12" spans="1:6" ht="12.75">
      <c r="A12" s="7" t="s">
        <v>12</v>
      </c>
      <c r="B12" s="12">
        <v>3827</v>
      </c>
      <c r="C12" s="13">
        <v>8722</v>
      </c>
      <c r="D12" s="14">
        <f t="shared" si="0"/>
        <v>12549</v>
      </c>
      <c r="E12" s="14">
        <v>9660</v>
      </c>
      <c r="F12" s="7"/>
    </row>
    <row r="13" spans="1:6" ht="12.75">
      <c r="A13" s="7" t="s">
        <v>13</v>
      </c>
      <c r="B13" s="12">
        <v>30245</v>
      </c>
      <c r="C13" s="13">
        <v>38279</v>
      </c>
      <c r="D13" s="14">
        <f t="shared" si="0"/>
        <v>68524</v>
      </c>
      <c r="E13" s="14">
        <v>138882</v>
      </c>
      <c r="F13" s="7"/>
    </row>
    <row r="14" spans="1:6" ht="12.75">
      <c r="A14" s="7" t="s">
        <v>14</v>
      </c>
      <c r="B14" s="12">
        <v>193329</v>
      </c>
      <c r="C14" s="13">
        <v>203100</v>
      </c>
      <c r="D14" s="14">
        <f t="shared" si="0"/>
        <v>396429</v>
      </c>
      <c r="E14" s="14">
        <v>1832719</v>
      </c>
      <c r="F14" s="7"/>
    </row>
    <row r="15" spans="1:6" ht="12.75">
      <c r="A15" s="7" t="s">
        <v>15</v>
      </c>
      <c r="B15" s="12">
        <v>597519</v>
      </c>
      <c r="C15" s="13">
        <v>266956</v>
      </c>
      <c r="D15" s="14">
        <f t="shared" si="0"/>
        <v>864475</v>
      </c>
      <c r="E15" s="14">
        <v>4085644</v>
      </c>
      <c r="F15" s="7"/>
    </row>
    <row r="16" spans="1:8" ht="12.75">
      <c r="A16" s="7" t="s">
        <v>16</v>
      </c>
      <c r="B16" s="12">
        <v>206531</v>
      </c>
      <c r="C16" s="13">
        <v>214631</v>
      </c>
      <c r="D16" s="14">
        <f t="shared" si="0"/>
        <v>421162</v>
      </c>
      <c r="E16" s="14">
        <v>1099315</v>
      </c>
      <c r="F16" s="7"/>
      <c r="H16" s="19"/>
    </row>
    <row r="17" spans="1:6" ht="12.75">
      <c r="A17" s="7" t="s">
        <v>17</v>
      </c>
      <c r="B17" s="12">
        <v>8623</v>
      </c>
      <c r="C17" s="13">
        <v>14315</v>
      </c>
      <c r="D17" s="14">
        <f t="shared" si="0"/>
        <v>22938</v>
      </c>
      <c r="E17" s="14">
        <v>28817</v>
      </c>
      <c r="F17" s="7"/>
    </row>
    <row r="18" spans="1:6" ht="12.75">
      <c r="A18" s="7" t="s">
        <v>18</v>
      </c>
      <c r="B18" s="12">
        <v>384331</v>
      </c>
      <c r="C18" s="13">
        <v>277786</v>
      </c>
      <c r="D18" s="14">
        <f t="shared" si="0"/>
        <v>662117</v>
      </c>
      <c r="E18" s="14">
        <v>3274743</v>
      </c>
      <c r="F18" s="7"/>
    </row>
    <row r="19" spans="1:7" ht="12.75">
      <c r="A19" s="7" t="s">
        <v>19</v>
      </c>
      <c r="B19" s="12">
        <v>398254</v>
      </c>
      <c r="C19" s="13">
        <v>293506</v>
      </c>
      <c r="D19" s="14">
        <f t="shared" si="0"/>
        <v>691760</v>
      </c>
      <c r="E19" s="14">
        <v>2132527</v>
      </c>
      <c r="F19" s="7"/>
      <c r="G19" s="19"/>
    </row>
    <row r="20" spans="1:6" ht="12.75">
      <c r="A20" s="5"/>
      <c r="B20" s="11"/>
      <c r="C20" s="11"/>
      <c r="D20" s="15"/>
      <c r="E20" s="5"/>
      <c r="F20" s="7"/>
    </row>
    <row r="21" spans="1:6" ht="19.5" customHeight="1">
      <c r="A21" s="8" t="s">
        <v>51</v>
      </c>
      <c r="B21" s="7"/>
      <c r="C21" s="7"/>
      <c r="D21" s="7"/>
      <c r="E21" s="7"/>
      <c r="F21" s="7"/>
    </row>
    <row r="22" ht="12.75" customHeight="1">
      <c r="F22" s="7"/>
    </row>
    <row r="23" spans="1:6" ht="12.75">
      <c r="A23" s="7"/>
      <c r="B23" s="7"/>
      <c r="C23" s="7"/>
      <c r="D23" s="7"/>
      <c r="E23" s="7"/>
      <c r="F23" s="7"/>
    </row>
  </sheetData>
  <sheetProtection/>
  <mergeCells count="5">
    <mergeCell ref="A2:A3"/>
    <mergeCell ref="A4:E4"/>
    <mergeCell ref="A10:E10"/>
    <mergeCell ref="B2:D2"/>
    <mergeCell ref="E2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6.28125" style="1" customWidth="1"/>
    <col min="2" max="6" width="13.7109375" style="1" customWidth="1"/>
    <col min="7" max="16384" width="9.140625" style="1" customWidth="1"/>
  </cols>
  <sheetData>
    <row r="1" s="7" customFormat="1" ht="24.75" customHeight="1">
      <c r="A1" s="6" t="s">
        <v>55</v>
      </c>
    </row>
    <row r="2" spans="1:6" ht="29.25" customHeight="1">
      <c r="A2" s="18"/>
      <c r="B2" s="17" t="s">
        <v>65</v>
      </c>
      <c r="C2" s="17" t="s">
        <v>66</v>
      </c>
      <c r="D2" s="17">
        <v>2010</v>
      </c>
      <c r="E2" s="17" t="s">
        <v>68</v>
      </c>
      <c r="F2" s="17" t="s">
        <v>70</v>
      </c>
    </row>
    <row r="3" spans="1:6" ht="24.75" customHeight="1">
      <c r="A3" s="59" t="s">
        <v>47</v>
      </c>
      <c r="B3" s="59"/>
      <c r="C3" s="59"/>
      <c r="D3" s="59"/>
      <c r="E3" s="59"/>
      <c r="F3" s="59"/>
    </row>
    <row r="4" ht="12.75" customHeight="1">
      <c r="A4" s="22"/>
    </row>
    <row r="5" spans="1:6" ht="12.75">
      <c r="A5" s="7" t="s">
        <v>28</v>
      </c>
      <c r="B5" s="10">
        <v>29972845</v>
      </c>
      <c r="C5" s="10">
        <v>29200000</v>
      </c>
      <c r="D5" s="10">
        <v>27897225</v>
      </c>
      <c r="E5" s="10">
        <v>26303623</v>
      </c>
      <c r="F5" s="25">
        <v>24267315</v>
      </c>
    </row>
    <row r="6" spans="1:6" ht="12.75">
      <c r="A6" s="7" t="s">
        <v>29</v>
      </c>
      <c r="B6" s="10">
        <v>30537341</v>
      </c>
      <c r="C6" s="10">
        <v>27667200</v>
      </c>
      <c r="D6" s="10">
        <v>25036593</v>
      </c>
      <c r="E6" s="10">
        <v>22708700</v>
      </c>
      <c r="F6" s="25">
        <v>19140871</v>
      </c>
    </row>
    <row r="7" spans="1:6" ht="12.75">
      <c r="A7" s="7" t="s">
        <v>64</v>
      </c>
      <c r="B7" s="10">
        <v>24385503</v>
      </c>
      <c r="C7" s="10">
        <v>23456199</v>
      </c>
      <c r="D7" s="10">
        <v>22508270</v>
      </c>
      <c r="E7" s="10">
        <v>21262747</v>
      </c>
      <c r="F7" s="25">
        <v>19407668</v>
      </c>
    </row>
    <row r="8" spans="1:6" ht="12.75">
      <c r="A8" s="7" t="s">
        <v>76</v>
      </c>
      <c r="B8" s="10">
        <v>1052061642</v>
      </c>
      <c r="C8" s="10">
        <v>962367380</v>
      </c>
      <c r="D8" s="10">
        <v>910473994</v>
      </c>
      <c r="E8" s="10">
        <v>908481339</v>
      </c>
      <c r="F8" s="11">
        <v>833130494</v>
      </c>
    </row>
    <row r="9" spans="1:6" ht="24.75" customHeight="1">
      <c r="A9" s="59" t="s">
        <v>48</v>
      </c>
      <c r="B9" s="59"/>
      <c r="C9" s="59"/>
      <c r="D9" s="59"/>
      <c r="E9" s="59"/>
      <c r="F9" s="59"/>
    </row>
    <row r="10" ht="12.75">
      <c r="A10" s="7"/>
    </row>
    <row r="11" spans="1:6" ht="12.75">
      <c r="A11" s="7" t="s">
        <v>28</v>
      </c>
      <c r="B11" s="10">
        <v>83258</v>
      </c>
      <c r="C11" s="10">
        <v>81337</v>
      </c>
      <c r="D11" s="10">
        <v>77925</v>
      </c>
      <c r="E11" s="10">
        <v>73269</v>
      </c>
      <c r="F11" s="10">
        <v>67409</v>
      </c>
    </row>
    <row r="12" spans="1:6" ht="12.75">
      <c r="A12" s="7" t="s">
        <v>29</v>
      </c>
      <c r="B12" s="10">
        <v>84826</v>
      </c>
      <c r="C12" s="10">
        <v>77067</v>
      </c>
      <c r="D12" s="10">
        <v>69935</v>
      </c>
      <c r="E12" s="10">
        <v>63255</v>
      </c>
      <c r="F12" s="10">
        <v>53169</v>
      </c>
    </row>
    <row r="13" spans="1:6" ht="12.75">
      <c r="A13" s="7" t="s">
        <v>64</v>
      </c>
      <c r="B13" s="10">
        <v>67738</v>
      </c>
      <c r="C13" s="10">
        <v>65338</v>
      </c>
      <c r="D13" s="10">
        <v>62697</v>
      </c>
      <c r="E13" s="10">
        <v>59228</v>
      </c>
      <c r="F13" s="10">
        <v>53910</v>
      </c>
    </row>
    <row r="14" spans="1:6" ht="12.75">
      <c r="A14" s="7" t="s">
        <v>76</v>
      </c>
      <c r="B14" s="10">
        <v>2978076</v>
      </c>
      <c r="C14" s="10">
        <v>2726578</v>
      </c>
      <c r="D14" s="10">
        <v>2596178</v>
      </c>
      <c r="E14" s="10">
        <v>2590756</v>
      </c>
      <c r="F14" s="10">
        <v>2367886</v>
      </c>
    </row>
    <row r="15" spans="1:6" ht="24.75" customHeight="1">
      <c r="A15" s="59" t="s">
        <v>49</v>
      </c>
      <c r="B15" s="59"/>
      <c r="C15" s="59"/>
      <c r="D15" s="59"/>
      <c r="E15" s="59"/>
      <c r="F15" s="59"/>
    </row>
    <row r="16" spans="1:3" ht="12.75" customHeight="1">
      <c r="A16" s="22"/>
      <c r="B16" s="22"/>
      <c r="C16" s="22"/>
    </row>
    <row r="17" spans="1:6" ht="12.75">
      <c r="A17" s="7" t="s">
        <v>28</v>
      </c>
      <c r="B17" s="10">
        <v>23069260</v>
      </c>
      <c r="C17" s="10">
        <v>22429150</v>
      </c>
      <c r="D17" s="10">
        <v>22057020</v>
      </c>
      <c r="E17" s="10">
        <v>20747805</v>
      </c>
      <c r="F17" s="10">
        <v>18955011</v>
      </c>
    </row>
    <row r="18" spans="1:6" ht="12.75">
      <c r="A18" s="7" t="s">
        <v>29</v>
      </c>
      <c r="B18" s="10">
        <v>13320306</v>
      </c>
      <c r="C18" s="10">
        <v>12708068</v>
      </c>
      <c r="D18" s="10">
        <v>11866698</v>
      </c>
      <c r="E18" s="10">
        <v>10879231</v>
      </c>
      <c r="F18" s="10">
        <v>9871034</v>
      </c>
    </row>
    <row r="19" spans="1:6" ht="12.75">
      <c r="A19" s="7" t="s">
        <v>64</v>
      </c>
      <c r="B19" s="10">
        <v>17038105</v>
      </c>
      <c r="C19" s="10">
        <v>16473951</v>
      </c>
      <c r="D19" s="10">
        <v>15772139</v>
      </c>
      <c r="E19" s="10">
        <v>15004908</v>
      </c>
      <c r="F19" s="10">
        <v>13789897</v>
      </c>
    </row>
    <row r="20" spans="1:6" ht="12.75">
      <c r="A20" s="7" t="s">
        <v>76</v>
      </c>
      <c r="B20" s="10">
        <v>739234659</v>
      </c>
      <c r="C20" s="10">
        <v>669176713</v>
      </c>
      <c r="D20" s="10">
        <v>622584870</v>
      </c>
      <c r="E20" s="10">
        <v>610333942</v>
      </c>
      <c r="F20" s="10">
        <v>548346331</v>
      </c>
    </row>
    <row r="21" spans="1:6" ht="24.75" customHeight="1">
      <c r="A21" s="59" t="s">
        <v>50</v>
      </c>
      <c r="B21" s="59"/>
      <c r="C21" s="59"/>
      <c r="D21" s="59"/>
      <c r="E21" s="59"/>
      <c r="F21" s="59"/>
    </row>
    <row r="22" spans="1:6" ht="12.75">
      <c r="A22" s="7"/>
      <c r="B22" s="10"/>
      <c r="F22" s="10"/>
    </row>
    <row r="23" spans="1:6" ht="12.75">
      <c r="A23" s="7" t="s">
        <v>28</v>
      </c>
      <c r="B23" s="10">
        <v>64081</v>
      </c>
      <c r="C23" s="10">
        <v>62477</v>
      </c>
      <c r="D23" s="10">
        <v>61612</v>
      </c>
      <c r="E23" s="10">
        <v>57793</v>
      </c>
      <c r="F23" s="10">
        <v>52653</v>
      </c>
    </row>
    <row r="24" spans="1:6" ht="12.75">
      <c r="A24" s="7" t="s">
        <v>29</v>
      </c>
      <c r="B24" s="10">
        <v>37001</v>
      </c>
      <c r="C24" s="10">
        <v>35339</v>
      </c>
      <c r="D24" s="10">
        <v>33147</v>
      </c>
      <c r="E24" s="10">
        <v>30304</v>
      </c>
      <c r="F24" s="10">
        <v>27420</v>
      </c>
    </row>
    <row r="25" spans="1:6" ht="12.75">
      <c r="A25" s="7" t="s">
        <v>64</v>
      </c>
      <c r="B25" s="10">
        <v>47328</v>
      </c>
      <c r="C25" s="10">
        <v>45888</v>
      </c>
      <c r="D25" s="10">
        <v>43934</v>
      </c>
      <c r="E25" s="10">
        <v>41796</v>
      </c>
      <c r="F25" s="10">
        <v>38305</v>
      </c>
    </row>
    <row r="26" spans="1:6" ht="12.75">
      <c r="A26" s="7" t="s">
        <v>76</v>
      </c>
      <c r="B26" s="10">
        <v>2086609</v>
      </c>
      <c r="C26" s="10">
        <v>1890008</v>
      </c>
      <c r="D26" s="10">
        <v>1768470</v>
      </c>
      <c r="E26" s="10">
        <v>1731678</v>
      </c>
      <c r="F26" s="10">
        <v>1549834</v>
      </c>
    </row>
    <row r="27" spans="1:6" ht="12.75">
      <c r="A27" s="5"/>
      <c r="B27" s="11"/>
      <c r="C27" s="2"/>
      <c r="D27" s="2"/>
      <c r="E27" s="2"/>
      <c r="F27" s="11"/>
    </row>
    <row r="28" spans="1:5" ht="12.75">
      <c r="A28" s="27"/>
      <c r="B28" s="25"/>
      <c r="C28" s="26"/>
      <c r="D28" s="26"/>
      <c r="E28" s="26"/>
    </row>
    <row r="29" ht="13.5" customHeight="1">
      <c r="A29" s="8" t="s">
        <v>72</v>
      </c>
    </row>
  </sheetData>
  <sheetProtection/>
  <mergeCells count="4">
    <mergeCell ref="A3:F3"/>
    <mergeCell ref="A9:F9"/>
    <mergeCell ref="A15:F15"/>
    <mergeCell ref="A21:F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2:F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3.28125" style="1" customWidth="1"/>
    <col min="2" max="2" width="14.57421875" style="1" customWidth="1"/>
    <col min="3" max="3" width="12.8515625" style="1" customWidth="1"/>
    <col min="4" max="4" width="14.8515625" style="1" customWidth="1"/>
    <col min="5" max="5" width="13.7109375" style="1" customWidth="1"/>
    <col min="6" max="6" width="15.7109375" style="1" customWidth="1"/>
    <col min="7" max="16384" width="9.140625" style="1" customWidth="1"/>
  </cols>
  <sheetData>
    <row r="1" spans="1:6" s="7" customFormat="1" ht="24.75" customHeight="1">
      <c r="A1" s="6" t="s">
        <v>53</v>
      </c>
      <c r="B1" s="3"/>
      <c r="C1" s="3"/>
      <c r="D1" s="3"/>
      <c r="E1" s="3"/>
      <c r="F1" s="3"/>
    </row>
    <row r="2" spans="1:6" ht="30.75" customHeight="1">
      <c r="A2" s="45"/>
      <c r="B2" s="46" t="s">
        <v>24</v>
      </c>
      <c r="C2" s="46" t="s">
        <v>20</v>
      </c>
      <c r="D2" s="46" t="s">
        <v>30</v>
      </c>
      <c r="E2" s="46" t="s">
        <v>26</v>
      </c>
      <c r="F2" s="46" t="s">
        <v>21</v>
      </c>
    </row>
    <row r="3" spans="1:6" ht="24.75" customHeight="1">
      <c r="A3" s="64" t="s">
        <v>0</v>
      </c>
      <c r="B3" s="64"/>
      <c r="C3" s="64"/>
      <c r="D3" s="64"/>
      <c r="E3" s="64"/>
      <c r="F3" s="64"/>
    </row>
    <row r="4" spans="1:6" s="7" customFormat="1" ht="12.75" customHeight="1">
      <c r="A4" s="28" t="s">
        <v>66</v>
      </c>
      <c r="B4" s="47">
        <v>210</v>
      </c>
      <c r="C4" s="47">
        <v>14277910.79</v>
      </c>
      <c r="D4" s="35">
        <v>0</v>
      </c>
      <c r="E4" s="35">
        <v>0</v>
      </c>
      <c r="F4" s="51">
        <v>370583.55</v>
      </c>
    </row>
    <row r="5" spans="1:6" s="7" customFormat="1" ht="12.75" customHeight="1">
      <c r="A5" s="28" t="s">
        <v>67</v>
      </c>
      <c r="B5" s="47">
        <v>0</v>
      </c>
      <c r="C5" s="47">
        <v>15615287.1</v>
      </c>
      <c r="D5" s="35">
        <v>0</v>
      </c>
      <c r="E5" s="35">
        <v>8130</v>
      </c>
      <c r="F5" s="51">
        <v>546206.2</v>
      </c>
    </row>
    <row r="6" spans="1:6" s="7" customFormat="1" ht="12.75" customHeight="1">
      <c r="A6" s="28" t="s">
        <v>68</v>
      </c>
      <c r="B6" s="47">
        <v>0</v>
      </c>
      <c r="C6" s="47">
        <v>13656828.79</v>
      </c>
      <c r="D6" s="35">
        <v>0</v>
      </c>
      <c r="E6" s="35">
        <v>3815</v>
      </c>
      <c r="F6" s="51">
        <v>621476.3</v>
      </c>
    </row>
    <row r="7" spans="1:6" s="7" customFormat="1" ht="12.75" customHeight="1">
      <c r="A7" s="28" t="s">
        <v>70</v>
      </c>
      <c r="B7" s="47">
        <v>21549</v>
      </c>
      <c r="C7" s="47">
        <v>10715851.049999999</v>
      </c>
      <c r="D7" s="35">
        <v>0</v>
      </c>
      <c r="E7" s="35">
        <v>20989.5</v>
      </c>
      <c r="F7" s="51">
        <v>355787.8</v>
      </c>
    </row>
    <row r="8" spans="1:6" s="4" customFormat="1" ht="12.75" customHeight="1">
      <c r="A8" s="28" t="s">
        <v>73</v>
      </c>
      <c r="B8" s="48">
        <v>2463</v>
      </c>
      <c r="C8" s="50">
        <v>8138938.859999999</v>
      </c>
      <c r="D8" s="52">
        <v>0</v>
      </c>
      <c r="E8" s="52">
        <v>0</v>
      </c>
      <c r="F8" s="48">
        <v>497999</v>
      </c>
    </row>
    <row r="9" spans="1:6" s="7" customFormat="1" ht="24.75" customHeight="1">
      <c r="A9" s="65" t="s">
        <v>75</v>
      </c>
      <c r="B9" s="65"/>
      <c r="C9" s="65"/>
      <c r="D9" s="65"/>
      <c r="E9" s="65"/>
      <c r="F9" s="65"/>
    </row>
    <row r="10" spans="1:6" s="7" customFormat="1" ht="12.75" customHeight="1">
      <c r="A10" s="30" t="s">
        <v>35</v>
      </c>
      <c r="B10" s="40">
        <v>29976</v>
      </c>
      <c r="C10" s="40">
        <v>46240114.35</v>
      </c>
      <c r="D10" s="40">
        <v>15788</v>
      </c>
      <c r="E10" s="40">
        <v>142894</v>
      </c>
      <c r="F10" s="40">
        <v>4411711.57</v>
      </c>
    </row>
    <row r="11" spans="1:6" s="9" customFormat="1" ht="12.75" customHeight="1">
      <c r="A11" s="30" t="s">
        <v>36</v>
      </c>
      <c r="B11" s="40">
        <v>13713597.1</v>
      </c>
      <c r="C11" s="40">
        <v>228891755.10999998</v>
      </c>
      <c r="D11" s="40">
        <v>244062</v>
      </c>
      <c r="E11" s="40">
        <v>8169878.12</v>
      </c>
      <c r="F11" s="40">
        <v>14451718.679999998</v>
      </c>
    </row>
    <row r="12" spans="1:6" s="9" customFormat="1" ht="12.75" customHeight="1">
      <c r="A12" s="30" t="s">
        <v>1</v>
      </c>
      <c r="B12" s="40">
        <v>13743573.1</v>
      </c>
      <c r="C12" s="48">
        <f>SUM(C10:C11)</f>
        <v>275131869.46</v>
      </c>
      <c r="D12" s="52">
        <f>SUM(D10:D11)</f>
        <v>259850</v>
      </c>
      <c r="E12" s="52">
        <f>SUM(E10:E11)</f>
        <v>8312772.12</v>
      </c>
      <c r="F12" s="52">
        <f>SUM(F10:F11)</f>
        <v>18863430.25</v>
      </c>
    </row>
    <row r="13" spans="1:6" ht="12.75" customHeight="1">
      <c r="A13" s="31" t="s">
        <v>52</v>
      </c>
      <c r="B13" s="53">
        <f>+B8*100/B12</f>
        <v>0.01792110379214267</v>
      </c>
      <c r="C13" s="41">
        <f>+C8*100/C12</f>
        <v>2.958195601249051</v>
      </c>
      <c r="D13" s="41">
        <f>+D8*100/D12</f>
        <v>0</v>
      </c>
      <c r="E13" s="41">
        <f>+E8*100/E12</f>
        <v>0</v>
      </c>
      <c r="F13" s="41">
        <f>+F8*100/F12</f>
        <v>2.6400235450283493</v>
      </c>
    </row>
    <row r="14" spans="1:6" s="7" customFormat="1" ht="20.25" customHeight="1">
      <c r="A14" s="33"/>
      <c r="B14" s="34"/>
      <c r="C14" s="34"/>
      <c r="D14" s="34"/>
      <c r="E14" s="34"/>
      <c r="F14" s="34"/>
    </row>
    <row r="15" spans="1:6" s="7" customFormat="1" ht="24.75" customHeight="1">
      <c r="A15" s="6" t="s">
        <v>54</v>
      </c>
      <c r="B15" s="3"/>
      <c r="C15" s="3"/>
      <c r="D15" s="3"/>
      <c r="E15" s="3"/>
      <c r="F15" s="3"/>
    </row>
    <row r="16" spans="1:6" ht="30.75" customHeight="1">
      <c r="A16" s="16"/>
      <c r="B16" s="17" t="s">
        <v>22</v>
      </c>
      <c r="C16" s="17" t="s">
        <v>25</v>
      </c>
      <c r="D16" s="17" t="s">
        <v>23</v>
      </c>
      <c r="E16" s="17" t="s">
        <v>27</v>
      </c>
      <c r="F16" s="17" t="s">
        <v>10</v>
      </c>
    </row>
    <row r="17" spans="1:6" ht="24.75" customHeight="1">
      <c r="A17" s="64" t="s">
        <v>0</v>
      </c>
      <c r="B17" s="64"/>
      <c r="C17" s="64"/>
      <c r="D17" s="64"/>
      <c r="E17" s="64"/>
      <c r="F17" s="64"/>
    </row>
    <row r="18" spans="1:6" s="7" customFormat="1" ht="12.75" customHeight="1">
      <c r="A18" s="28" t="s">
        <v>66</v>
      </c>
      <c r="B18" s="50">
        <v>40314.5</v>
      </c>
      <c r="C18" s="54">
        <v>0</v>
      </c>
      <c r="D18" s="54">
        <v>0</v>
      </c>
      <c r="E18" s="52">
        <v>125106</v>
      </c>
      <c r="F18" s="50">
        <v>14814124.84</v>
      </c>
    </row>
    <row r="19" spans="1:6" s="7" customFormat="1" ht="12.75" customHeight="1">
      <c r="A19" s="28" t="s">
        <v>67</v>
      </c>
      <c r="B19" s="50">
        <v>115101.98000000001</v>
      </c>
      <c r="C19" s="55">
        <v>16</v>
      </c>
      <c r="D19" s="54">
        <v>90</v>
      </c>
      <c r="E19" s="52">
        <v>111724</v>
      </c>
      <c r="F19" s="50">
        <v>16396555.28</v>
      </c>
    </row>
    <row r="20" spans="1:6" s="7" customFormat="1" ht="12.75" customHeight="1">
      <c r="A20" s="28" t="s">
        <v>68</v>
      </c>
      <c r="B20" s="50">
        <v>20899</v>
      </c>
      <c r="C20" s="55">
        <v>0</v>
      </c>
      <c r="D20" s="54">
        <v>2350</v>
      </c>
      <c r="E20" s="52">
        <v>276177</v>
      </c>
      <c r="F20" s="50">
        <v>14581546.09</v>
      </c>
    </row>
    <row r="21" spans="1:6" s="4" customFormat="1" ht="12.75" customHeight="1">
      <c r="A21" s="28" t="s">
        <v>70</v>
      </c>
      <c r="B21" s="50">
        <v>27010.5</v>
      </c>
      <c r="C21" s="55">
        <v>0</v>
      </c>
      <c r="D21" s="54">
        <v>18079</v>
      </c>
      <c r="E21" s="52">
        <v>130629</v>
      </c>
      <c r="F21" s="50">
        <f>SUM(B6+C6+D6+E6+F6+B21+C21+D21+E21)</f>
        <v>14457838.59</v>
      </c>
    </row>
    <row r="22" spans="1:6" s="7" customFormat="1" ht="12.75" customHeight="1">
      <c r="A22" s="28" t="s">
        <v>73</v>
      </c>
      <c r="B22" s="48">
        <v>10100</v>
      </c>
      <c r="C22" s="55">
        <v>0</v>
      </c>
      <c r="D22" s="48">
        <v>151681</v>
      </c>
      <c r="E22" s="52">
        <v>151879</v>
      </c>
      <c r="F22" s="50">
        <v>8953060.86</v>
      </c>
    </row>
    <row r="23" spans="1:6" s="7" customFormat="1" ht="24.75" customHeight="1">
      <c r="A23" s="65" t="s">
        <v>75</v>
      </c>
      <c r="B23" s="65"/>
      <c r="C23" s="65"/>
      <c r="D23" s="65"/>
      <c r="E23" s="65"/>
      <c r="F23" s="65"/>
    </row>
    <row r="24" spans="1:6" s="9" customFormat="1" ht="12.75" customHeight="1">
      <c r="A24" s="30" t="s">
        <v>35</v>
      </c>
      <c r="B24" s="40">
        <v>382038.8</v>
      </c>
      <c r="C24" s="40">
        <v>27830</v>
      </c>
      <c r="D24" s="40">
        <v>498938.14</v>
      </c>
      <c r="E24" s="40">
        <v>689063.89</v>
      </c>
      <c r="F24" s="50">
        <f>B9+C9+E9+F9+B24+C24+D24+E24</f>
        <v>1597870.83</v>
      </c>
    </row>
    <row r="25" spans="1:6" s="9" customFormat="1" ht="12.75" customHeight="1">
      <c r="A25" s="30" t="s">
        <v>36</v>
      </c>
      <c r="B25" s="40">
        <v>4313663.25</v>
      </c>
      <c r="C25" s="40">
        <v>5836879.83</v>
      </c>
      <c r="D25" s="40">
        <v>6534130.66</v>
      </c>
      <c r="E25" s="52">
        <v>12235366.520000001</v>
      </c>
      <c r="F25" s="50">
        <v>294146989.27</v>
      </c>
    </row>
    <row r="26" spans="1:6" ht="12.75" customHeight="1">
      <c r="A26" s="30" t="s">
        <v>1</v>
      </c>
      <c r="B26" s="52">
        <f>SUM(B24:B25)</f>
        <v>4695702.05</v>
      </c>
      <c r="C26" s="52">
        <f>SUM(C24:C25)</f>
        <v>5864709.83</v>
      </c>
      <c r="D26" s="52">
        <f>SUM(D24:D25)</f>
        <v>7033068.8</v>
      </c>
      <c r="E26" s="52">
        <f>SUM(E24:E25)</f>
        <v>12924430.410000002</v>
      </c>
      <c r="F26" s="50">
        <f>SUM(F24:F25)</f>
        <v>295744860.09999996</v>
      </c>
    </row>
    <row r="27" spans="1:256" ht="12.75" customHeight="1">
      <c r="A27" s="31" t="s">
        <v>52</v>
      </c>
      <c r="B27" s="32">
        <f>+B22*100/B26</f>
        <v>0.2150903079551225</v>
      </c>
      <c r="C27" s="32">
        <f>+C22*100/C26</f>
        <v>0</v>
      </c>
      <c r="D27" s="32">
        <f>+D22*100/D26</f>
        <v>2.156683011546823</v>
      </c>
      <c r="E27" s="32">
        <f>+E22*100/E26</f>
        <v>1.1751310903611416</v>
      </c>
      <c r="F27" s="32">
        <f>+F22*100/F26</f>
        <v>3.0272921250339597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6" ht="12.75" customHeight="1">
      <c r="A28" s="33"/>
      <c r="B28" s="34"/>
      <c r="C28" s="34"/>
      <c r="D28" s="34"/>
      <c r="E28" s="34"/>
      <c r="F28" s="34"/>
    </row>
    <row r="29" spans="1:2" ht="12.75">
      <c r="A29" s="30" t="s">
        <v>41</v>
      </c>
      <c r="B29" s="56"/>
    </row>
    <row r="30" spans="1:2" ht="12.75">
      <c r="A30" s="39" t="s">
        <v>31</v>
      </c>
      <c r="B30" s="56"/>
    </row>
    <row r="31" spans="1:2" ht="12.75">
      <c r="A31" s="39" t="s">
        <v>62</v>
      </c>
      <c r="B31" s="56"/>
    </row>
  </sheetData>
  <sheetProtection/>
  <mergeCells count="4">
    <mergeCell ref="A3:F3"/>
    <mergeCell ref="A17:F17"/>
    <mergeCell ref="A9:F9"/>
    <mergeCell ref="A23:F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 A18:A2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8" sqref="G8:J16"/>
    </sheetView>
  </sheetViews>
  <sheetFormatPr defaultColWidth="9.140625" defaultRowHeight="12.75"/>
  <cols>
    <col min="1" max="1" width="12.8515625" style="7" customWidth="1"/>
    <col min="2" max="2" width="11.7109375" style="7" customWidth="1"/>
    <col min="3" max="3" width="12.57421875" style="7" customWidth="1"/>
    <col min="4" max="4" width="15.140625" style="7" customWidth="1"/>
    <col min="5" max="6" width="10.7109375" style="7" customWidth="1"/>
    <col min="7" max="16384" width="9.140625" style="7" customWidth="1"/>
  </cols>
  <sheetData>
    <row r="1" spans="1:6" ht="24.75" customHeight="1">
      <c r="A1" s="6" t="s">
        <v>58</v>
      </c>
      <c r="B1" s="3"/>
      <c r="C1" s="3"/>
      <c r="D1" s="3"/>
      <c r="E1" s="3"/>
      <c r="F1" s="3"/>
    </row>
    <row r="2" spans="1:6" ht="48" customHeight="1">
      <c r="A2" s="45"/>
      <c r="B2" s="46" t="s">
        <v>39</v>
      </c>
      <c r="C2" s="46" t="s">
        <v>40</v>
      </c>
      <c r="D2" s="46" t="s">
        <v>69</v>
      </c>
      <c r="E2" s="46" t="s">
        <v>37</v>
      </c>
      <c r="F2" s="46" t="s">
        <v>38</v>
      </c>
    </row>
    <row r="3" spans="1:6" ht="24.75" customHeight="1">
      <c r="A3" s="64" t="s">
        <v>0</v>
      </c>
      <c r="B3" s="64"/>
      <c r="C3" s="64"/>
      <c r="D3" s="64"/>
      <c r="E3" s="64"/>
      <c r="F3" s="64"/>
    </row>
    <row r="4" spans="1:6" ht="12.75" customHeight="1">
      <c r="A4" s="28" t="s">
        <v>66</v>
      </c>
      <c r="B4" s="35">
        <v>87613</v>
      </c>
      <c r="C4" s="35">
        <v>6014346</v>
      </c>
      <c r="D4" s="35">
        <v>32787206.629999995</v>
      </c>
      <c r="E4" s="29">
        <f>+D4/B4</f>
        <v>374.22764464177686</v>
      </c>
      <c r="F4" s="29">
        <f>+D4/C4</f>
        <v>5.451499902067489</v>
      </c>
    </row>
    <row r="5" spans="1:6" ht="12.75" customHeight="1">
      <c r="A5" s="28" t="s">
        <v>67</v>
      </c>
      <c r="B5" s="35">
        <v>129511</v>
      </c>
      <c r="C5" s="35">
        <v>6144153</v>
      </c>
      <c r="D5" s="35">
        <v>36661210.66</v>
      </c>
      <c r="E5" s="29">
        <f>+D5/B5</f>
        <v>283.0741069098377</v>
      </c>
      <c r="F5" s="29">
        <f>+D5/C5</f>
        <v>5.966845334092429</v>
      </c>
    </row>
    <row r="6" spans="1:10" ht="12.75" customHeight="1">
      <c r="A6" s="28" t="s">
        <v>68</v>
      </c>
      <c r="B6" s="36">
        <v>161349</v>
      </c>
      <c r="C6" s="36">
        <v>6335944</v>
      </c>
      <c r="D6" s="35">
        <v>35503953</v>
      </c>
      <c r="E6" s="29">
        <f>+D6/B6</f>
        <v>220.04445642675194</v>
      </c>
      <c r="F6" s="29">
        <f>+D6/C6</f>
        <v>5.603577462174539</v>
      </c>
      <c r="I6" s="24"/>
      <c r="J6" s="24"/>
    </row>
    <row r="7" spans="1:6" ht="12.75" customHeight="1">
      <c r="A7" s="28" t="s">
        <v>70</v>
      </c>
      <c r="B7" s="36">
        <v>161415</v>
      </c>
      <c r="C7" s="36">
        <v>4966517</v>
      </c>
      <c r="D7" s="35">
        <v>28144860.889999997</v>
      </c>
      <c r="E7" s="29">
        <f>+D7/B7</f>
        <v>174.3633546448595</v>
      </c>
      <c r="F7" s="29">
        <f>+D7/C7</f>
        <v>5.666921283064167</v>
      </c>
    </row>
    <row r="8" spans="1:10" ht="12.75" customHeight="1">
      <c r="A8" s="28" t="s">
        <v>73</v>
      </c>
      <c r="B8" s="36">
        <v>175262</v>
      </c>
      <c r="C8" s="36">
        <v>5645575</v>
      </c>
      <c r="D8" s="36">
        <v>30424449.929999996</v>
      </c>
      <c r="E8" s="29">
        <f>+D8/B8</f>
        <v>173.5941044265157</v>
      </c>
      <c r="F8" s="29">
        <f>+D8/C8</f>
        <v>5.389079045092838</v>
      </c>
      <c r="I8" s="23"/>
      <c r="J8" s="23"/>
    </row>
    <row r="9" spans="1:6" ht="24.75" customHeight="1">
      <c r="A9" s="65" t="s">
        <v>71</v>
      </c>
      <c r="B9" s="65"/>
      <c r="C9" s="65"/>
      <c r="D9" s="65"/>
      <c r="E9" s="65"/>
      <c r="F9" s="65"/>
    </row>
    <row r="10" spans="1:9" ht="12.75" customHeight="1">
      <c r="A10" t="s">
        <v>11</v>
      </c>
      <c r="B10" s="48">
        <v>15393</v>
      </c>
      <c r="C10" s="48">
        <v>296478</v>
      </c>
      <c r="D10" s="48">
        <v>1822614.87</v>
      </c>
      <c r="E10" s="29">
        <f aca="true" t="shared" si="0" ref="E10:E18">+D10/B10</f>
        <v>118.40543558760476</v>
      </c>
      <c r="F10" s="29">
        <f aca="true" t="shared" si="1" ref="F10:F18">+D10/C10</f>
        <v>6.147555198024811</v>
      </c>
      <c r="H10" s="23"/>
      <c r="I10" s="23"/>
    </row>
    <row r="11" spans="1:6" ht="12.75" customHeight="1">
      <c r="A11" t="s">
        <v>12</v>
      </c>
      <c r="B11" s="48">
        <v>4095</v>
      </c>
      <c r="C11" s="48">
        <v>97114</v>
      </c>
      <c r="D11" s="48">
        <v>623265.5</v>
      </c>
      <c r="E11" s="29">
        <f t="shared" si="0"/>
        <v>152.2015873015873</v>
      </c>
      <c r="F11" s="29">
        <f t="shared" si="1"/>
        <v>6.417874868710999</v>
      </c>
    </row>
    <row r="12" spans="1:6" ht="12.75" customHeight="1">
      <c r="A12" t="s">
        <v>13</v>
      </c>
      <c r="B12" s="48">
        <v>61088</v>
      </c>
      <c r="C12" s="48">
        <v>2023767</v>
      </c>
      <c r="D12" s="48">
        <v>10040269.26</v>
      </c>
      <c r="E12" s="29">
        <f t="shared" si="0"/>
        <v>164.35747217129386</v>
      </c>
      <c r="F12" s="29">
        <f t="shared" si="1"/>
        <v>4.961178465702821</v>
      </c>
    </row>
    <row r="13" spans="1:6" ht="12.75" customHeight="1">
      <c r="A13" t="s">
        <v>14</v>
      </c>
      <c r="B13" s="48">
        <v>2456</v>
      </c>
      <c r="C13" s="48">
        <v>65277</v>
      </c>
      <c r="D13" s="48">
        <v>335986</v>
      </c>
      <c r="E13" s="29">
        <f t="shared" si="0"/>
        <v>136.80211726384366</v>
      </c>
      <c r="F13" s="29">
        <f t="shared" si="1"/>
        <v>5.147080901389463</v>
      </c>
    </row>
    <row r="14" spans="1:6" ht="12.75" customHeight="1">
      <c r="A14" t="s">
        <v>15</v>
      </c>
      <c r="B14" s="48">
        <v>24743</v>
      </c>
      <c r="C14" s="48">
        <v>644906</v>
      </c>
      <c r="D14" s="48">
        <v>3598011.43</v>
      </c>
      <c r="E14" s="29">
        <f t="shared" si="0"/>
        <v>145.41532675908337</v>
      </c>
      <c r="F14" s="29">
        <f t="shared" si="1"/>
        <v>5.579125376411446</v>
      </c>
    </row>
    <row r="15" spans="1:6" ht="12.75" customHeight="1">
      <c r="A15" t="s">
        <v>16</v>
      </c>
      <c r="B15" s="48">
        <v>39834</v>
      </c>
      <c r="C15" s="48">
        <v>1677846</v>
      </c>
      <c r="D15" s="48">
        <v>9281263.79</v>
      </c>
      <c r="E15" s="29">
        <f t="shared" si="0"/>
        <v>232.998538685545</v>
      </c>
      <c r="F15" s="29">
        <f t="shared" si="1"/>
        <v>5.531654150619305</v>
      </c>
    </row>
    <row r="16" spans="1:10" ht="12.75" customHeight="1">
      <c r="A16" t="s">
        <v>17</v>
      </c>
      <c r="B16" s="48">
        <v>10502</v>
      </c>
      <c r="C16" s="48">
        <v>276800</v>
      </c>
      <c r="D16" s="48">
        <v>1561130.27</v>
      </c>
      <c r="E16" s="29">
        <f t="shared" si="0"/>
        <v>148.65075890306608</v>
      </c>
      <c r="F16" s="29">
        <f t="shared" si="1"/>
        <v>5.63992149566474</v>
      </c>
      <c r="J16" s="23"/>
    </row>
    <row r="17" spans="1:6" ht="12.75" customHeight="1">
      <c r="A17" t="s">
        <v>18</v>
      </c>
      <c r="B17" s="48">
        <v>9463</v>
      </c>
      <c r="C17" s="48">
        <v>298726</v>
      </c>
      <c r="D17" s="48">
        <v>1673993.5</v>
      </c>
      <c r="E17" s="29">
        <f t="shared" si="0"/>
        <v>176.89881644298848</v>
      </c>
      <c r="F17" s="29">
        <f t="shared" si="1"/>
        <v>5.603775700809438</v>
      </c>
    </row>
    <row r="18" spans="1:6" s="4" customFormat="1" ht="12.75" customHeight="1">
      <c r="A18" t="s">
        <v>19</v>
      </c>
      <c r="B18" s="48">
        <v>7688</v>
      </c>
      <c r="C18" s="48">
        <v>264661</v>
      </c>
      <c r="D18" s="48">
        <v>1487915.31</v>
      </c>
      <c r="E18" s="29">
        <f t="shared" si="0"/>
        <v>193.53737122788763</v>
      </c>
      <c r="F18" s="29">
        <f t="shared" si="1"/>
        <v>5.62196662900843</v>
      </c>
    </row>
    <row r="19" spans="1:6" ht="24.75" customHeight="1">
      <c r="A19" s="65" t="s">
        <v>75</v>
      </c>
      <c r="B19" s="65"/>
      <c r="C19" s="65"/>
      <c r="D19" s="65"/>
      <c r="E19" s="65"/>
      <c r="F19" s="65"/>
    </row>
    <row r="20" spans="1:6" ht="12.75" customHeight="1">
      <c r="A20" s="30" t="s">
        <v>35</v>
      </c>
      <c r="B20" s="48">
        <v>787159</v>
      </c>
      <c r="C20" s="48">
        <v>25669494</v>
      </c>
      <c r="D20" s="48">
        <v>144821039.21</v>
      </c>
      <c r="E20" s="29">
        <f>+D20/B20</f>
        <v>183.9793983299435</v>
      </c>
      <c r="F20" s="29">
        <f>+D20/C20</f>
        <v>5.641756678569512</v>
      </c>
    </row>
    <row r="21" spans="1:6" s="9" customFormat="1" ht="12.75" customHeight="1">
      <c r="A21" s="30" t="s">
        <v>36</v>
      </c>
      <c r="B21" s="48">
        <v>2227483</v>
      </c>
      <c r="C21" s="48">
        <v>80070226</v>
      </c>
      <c r="D21" s="48">
        <v>498517233.60000014</v>
      </c>
      <c r="E21" s="29">
        <f>+D21/B21</f>
        <v>223.80293524125668</v>
      </c>
      <c r="F21" s="29">
        <f>+D21/C21</f>
        <v>6.226000081478478</v>
      </c>
    </row>
    <row r="22" spans="1:6" s="9" customFormat="1" ht="12.75" customHeight="1">
      <c r="A22" s="30" t="s">
        <v>1</v>
      </c>
      <c r="B22" s="48">
        <v>3014642</v>
      </c>
      <c r="C22" s="48">
        <v>105739720</v>
      </c>
      <c r="D22" s="48">
        <v>643338272.8100001</v>
      </c>
      <c r="E22" s="29">
        <f>+D22/B22</f>
        <v>213.40453453842946</v>
      </c>
      <c r="F22" s="29">
        <f>+D22/C22</f>
        <v>6.084168492313013</v>
      </c>
    </row>
    <row r="23" spans="1:6" ht="24.75" customHeight="1">
      <c r="A23" s="31" t="s">
        <v>52</v>
      </c>
      <c r="B23" s="32">
        <f>+B8*100/B22</f>
        <v>5.813691974038709</v>
      </c>
      <c r="C23" s="32">
        <f>+C8*100/C22</f>
        <v>5.339124219356737</v>
      </c>
      <c r="D23" s="32">
        <f>+D8*100/D22</f>
        <v>4.729152798124508</v>
      </c>
      <c r="E23" s="32">
        <f>+E8*100/E22</f>
        <v>81.34508706761112</v>
      </c>
      <c r="F23" s="32">
        <f>+F8*100/F22</f>
        <v>88.57544053721755</v>
      </c>
    </row>
    <row r="24" spans="1:6" ht="13.5" customHeight="1">
      <c r="A24" s="37"/>
      <c r="B24" s="66"/>
      <c r="C24" s="66"/>
      <c r="D24" s="66"/>
      <c r="E24" s="38"/>
      <c r="F24" s="38"/>
    </row>
    <row r="25" spans="1:3" ht="12.75">
      <c r="A25" s="30" t="s">
        <v>41</v>
      </c>
      <c r="B25" s="39"/>
      <c r="C25" s="39"/>
    </row>
    <row r="26" spans="1:3" ht="12.75">
      <c r="A26" s="30"/>
      <c r="B26" s="39"/>
      <c r="C26" s="39"/>
    </row>
    <row r="27" ht="12.75">
      <c r="A27" s="7" t="s">
        <v>61</v>
      </c>
    </row>
  </sheetData>
  <sheetProtection/>
  <mergeCells count="4">
    <mergeCell ref="B24:D24"/>
    <mergeCell ref="A3:F3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9.8515625" style="1" customWidth="1"/>
    <col min="2" max="3" width="12.7109375" style="1" customWidth="1"/>
    <col min="4" max="4" width="15.57421875" style="1" customWidth="1"/>
    <col min="5" max="5" width="12.7109375" style="1" customWidth="1"/>
    <col min="6" max="6" width="11.42187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1:6" s="7" customFormat="1" ht="24.75" customHeight="1">
      <c r="A1" s="43" t="s">
        <v>59</v>
      </c>
      <c r="B1" s="44"/>
      <c r="C1" s="44"/>
      <c r="D1" s="44"/>
      <c r="E1" s="44"/>
      <c r="F1" s="44"/>
    </row>
    <row r="2" spans="1:6" ht="33.75" customHeight="1">
      <c r="A2" s="45"/>
      <c r="B2" s="46" t="s">
        <v>39</v>
      </c>
      <c r="C2" s="46" t="s">
        <v>40</v>
      </c>
      <c r="D2" s="46" t="s">
        <v>60</v>
      </c>
      <c r="E2" s="46" t="s">
        <v>37</v>
      </c>
      <c r="F2" s="46" t="s">
        <v>38</v>
      </c>
    </row>
    <row r="3" spans="1:9" ht="24.75" customHeight="1">
      <c r="A3" s="64" t="s">
        <v>0</v>
      </c>
      <c r="B3" s="64"/>
      <c r="C3" s="64"/>
      <c r="D3" s="64"/>
      <c r="E3" s="64"/>
      <c r="F3" s="64"/>
      <c r="I3" s="20"/>
    </row>
    <row r="4" spans="1:9" s="7" customFormat="1" ht="12.75" customHeight="1">
      <c r="A4" s="28" t="s">
        <v>66</v>
      </c>
      <c r="B4" s="47">
        <v>7859</v>
      </c>
      <c r="C4" s="47">
        <v>1900912</v>
      </c>
      <c r="D4" s="47">
        <v>32713346.29</v>
      </c>
      <c r="E4" s="29">
        <f>+D4/B4</f>
        <v>4162.532929125843</v>
      </c>
      <c r="F4" s="29">
        <f>+D4/C4</f>
        <v>17.20929021964194</v>
      </c>
      <c r="I4" s="20"/>
    </row>
    <row r="5" spans="1:9" s="7" customFormat="1" ht="12.75" customHeight="1">
      <c r="A5" s="28" t="s">
        <v>67</v>
      </c>
      <c r="B5" s="47">
        <v>8653</v>
      </c>
      <c r="C5" s="47">
        <v>1955484</v>
      </c>
      <c r="D5" s="47">
        <v>28075929.32</v>
      </c>
      <c r="E5" s="29">
        <f>+D5/B5</f>
        <v>3244.6468646712124</v>
      </c>
      <c r="F5" s="29">
        <f>+D5/C5</f>
        <v>14.357534666609393</v>
      </c>
      <c r="I5" s="20"/>
    </row>
    <row r="6" spans="1:9" s="7" customFormat="1" ht="12.75" customHeight="1">
      <c r="A6" s="28" t="s">
        <v>68</v>
      </c>
      <c r="B6" s="47">
        <v>8685</v>
      </c>
      <c r="C6" s="47">
        <v>1794514</v>
      </c>
      <c r="D6" s="47">
        <v>22687911.549999997</v>
      </c>
      <c r="E6" s="29">
        <f>+D6/B6</f>
        <v>2612.3099078871614</v>
      </c>
      <c r="F6" s="29">
        <f>+D6/C6</f>
        <v>12.642928140989703</v>
      </c>
      <c r="H6" s="20"/>
      <c r="I6" s="20"/>
    </row>
    <row r="7" spans="1:9" s="7" customFormat="1" ht="12.75" customHeight="1">
      <c r="A7" s="28" t="s">
        <v>70</v>
      </c>
      <c r="B7" s="47">
        <v>8651</v>
      </c>
      <c r="C7" s="47">
        <v>1825934</v>
      </c>
      <c r="D7" s="47">
        <v>22653518.800000004</v>
      </c>
      <c r="E7" s="29">
        <f>+D7/B7</f>
        <v>2618.6011790544453</v>
      </c>
      <c r="F7" s="29">
        <f>+D7/C7</f>
        <v>12.40653758569587</v>
      </c>
      <c r="H7" s="20"/>
      <c r="I7" s="20"/>
    </row>
    <row r="8" spans="1:10" s="7" customFormat="1" ht="12.75" customHeight="1">
      <c r="A8" s="28" t="s">
        <v>73</v>
      </c>
      <c r="B8" s="47">
        <v>8678</v>
      </c>
      <c r="C8" s="47">
        <v>1857866</v>
      </c>
      <c r="D8" s="47">
        <v>29904420.159999996</v>
      </c>
      <c r="E8" s="29">
        <f>+D8/B8</f>
        <v>3446.0037059230235</v>
      </c>
      <c r="F8" s="29">
        <f>+D8/C8</f>
        <v>16.096112507575896</v>
      </c>
      <c r="G8" s="20"/>
      <c r="H8" s="20"/>
      <c r="I8" s="20"/>
      <c r="J8" s="20"/>
    </row>
    <row r="9" spans="1:6" s="4" customFormat="1" ht="24.75" customHeight="1">
      <c r="A9" s="65" t="s">
        <v>74</v>
      </c>
      <c r="B9" s="65"/>
      <c r="C9" s="65"/>
      <c r="D9" s="65"/>
      <c r="E9" s="65"/>
      <c r="F9" s="65"/>
    </row>
    <row r="10" spans="1:6" ht="12.75">
      <c r="A10" s="30" t="s">
        <v>45</v>
      </c>
      <c r="B10" s="48">
        <v>131</v>
      </c>
      <c r="C10" s="48">
        <v>52281</v>
      </c>
      <c r="D10" s="48">
        <v>530080.7</v>
      </c>
      <c r="E10" s="49">
        <f>D10/B10</f>
        <v>4046.417557251908</v>
      </c>
      <c r="F10" s="49">
        <f aca="true" t="shared" si="0" ref="F10:F23">+D10/C10</f>
        <v>10.139069642891299</v>
      </c>
    </row>
    <row r="11" spans="1:6" ht="12.75">
      <c r="A11" s="30" t="s">
        <v>2</v>
      </c>
      <c r="B11" s="48">
        <v>532</v>
      </c>
      <c r="C11" s="48">
        <v>13193</v>
      </c>
      <c r="D11" s="48">
        <v>81227</v>
      </c>
      <c r="E11" s="49">
        <f aca="true" t="shared" si="1" ref="E11:E23">D11/B11</f>
        <v>152.68233082706766</v>
      </c>
      <c r="F11" s="49">
        <f t="shared" si="0"/>
        <v>6.156825589327674</v>
      </c>
    </row>
    <row r="12" spans="1:6" ht="12.75">
      <c r="A12" s="30" t="s">
        <v>3</v>
      </c>
      <c r="B12" s="48">
        <v>809</v>
      </c>
      <c r="C12" s="48">
        <v>216311</v>
      </c>
      <c r="D12" s="48">
        <v>1766442.05</v>
      </c>
      <c r="E12" s="49">
        <f t="shared" si="1"/>
        <v>2183.4883189122374</v>
      </c>
      <c r="F12" s="49">
        <f t="shared" si="0"/>
        <v>8.166214616917308</v>
      </c>
    </row>
    <row r="13" spans="1:6" s="21" customFormat="1" ht="12.75">
      <c r="A13" s="30" t="s">
        <v>4</v>
      </c>
      <c r="B13" s="48">
        <v>249</v>
      </c>
      <c r="C13" s="48">
        <v>28919</v>
      </c>
      <c r="D13" s="48">
        <v>199084.42</v>
      </c>
      <c r="E13" s="49">
        <f t="shared" si="1"/>
        <v>799.5358232931727</v>
      </c>
      <c r="F13" s="49">
        <f t="shared" si="0"/>
        <v>6.884208305958021</v>
      </c>
    </row>
    <row r="14" spans="1:6" ht="12.75">
      <c r="A14" s="30" t="s">
        <v>5</v>
      </c>
      <c r="B14" s="48">
        <v>261</v>
      </c>
      <c r="C14" s="48">
        <v>39177</v>
      </c>
      <c r="D14" s="48">
        <v>362921.1</v>
      </c>
      <c r="E14" s="49">
        <f t="shared" si="1"/>
        <v>1390.5022988505746</v>
      </c>
      <c r="F14" s="49">
        <f t="shared" si="0"/>
        <v>9.26362661765832</v>
      </c>
    </row>
    <row r="15" spans="1:6" s="21" customFormat="1" ht="12.75">
      <c r="A15" s="30" t="s">
        <v>6</v>
      </c>
      <c r="B15" s="48">
        <v>29</v>
      </c>
      <c r="C15" s="48">
        <v>13733</v>
      </c>
      <c r="D15" s="48">
        <v>32289.160000000003</v>
      </c>
      <c r="E15" s="49">
        <f t="shared" si="1"/>
        <v>1113.4193103448276</v>
      </c>
      <c r="F15" s="49">
        <f t="shared" si="0"/>
        <v>2.351209495376102</v>
      </c>
    </row>
    <row r="16" spans="1:6" s="21" customFormat="1" ht="12.75">
      <c r="A16" s="30" t="s">
        <v>63</v>
      </c>
      <c r="B16" s="48">
        <v>51</v>
      </c>
      <c r="C16" s="48">
        <v>4045</v>
      </c>
      <c r="D16" s="48">
        <v>24843.8</v>
      </c>
      <c r="E16" s="49">
        <f t="shared" si="1"/>
        <v>487.1333333333333</v>
      </c>
      <c r="F16" s="49">
        <f t="shared" si="0"/>
        <v>6.14185414091471</v>
      </c>
    </row>
    <row r="17" spans="1:6" s="21" customFormat="1" ht="12.75">
      <c r="A17" s="30" t="s">
        <v>46</v>
      </c>
      <c r="B17" s="48">
        <v>132</v>
      </c>
      <c r="C17" s="48">
        <v>61107</v>
      </c>
      <c r="D17" s="48">
        <v>553213.38</v>
      </c>
      <c r="E17" s="49">
        <f t="shared" si="1"/>
        <v>4191.010454545454</v>
      </c>
      <c r="F17" s="49">
        <f t="shared" si="0"/>
        <v>9.053191614708625</v>
      </c>
    </row>
    <row r="18" spans="1:6" s="21" customFormat="1" ht="12.75">
      <c r="A18" s="30" t="s">
        <v>42</v>
      </c>
      <c r="B18" s="48">
        <v>659</v>
      </c>
      <c r="C18" s="48">
        <v>260823</v>
      </c>
      <c r="D18" s="48">
        <v>6794285.7700000005</v>
      </c>
      <c r="E18" s="49">
        <f t="shared" si="1"/>
        <v>10309.993581183613</v>
      </c>
      <c r="F18" s="49">
        <f t="shared" si="0"/>
        <v>26.049411938364333</v>
      </c>
    </row>
    <row r="19" spans="1:6" s="21" customFormat="1" ht="12.75">
      <c r="A19" s="30" t="s">
        <v>7</v>
      </c>
      <c r="B19" s="48">
        <v>5101</v>
      </c>
      <c r="C19" s="48">
        <v>997068</v>
      </c>
      <c r="D19" s="48">
        <v>15242204.089999998</v>
      </c>
      <c r="E19" s="49">
        <f t="shared" si="1"/>
        <v>2988.081570280337</v>
      </c>
      <c r="F19" s="49">
        <f t="shared" si="0"/>
        <v>15.287025649203462</v>
      </c>
    </row>
    <row r="20" spans="1:6" s="21" customFormat="1" ht="12.75">
      <c r="A20" s="30" t="s">
        <v>43</v>
      </c>
      <c r="B20" s="48">
        <v>67</v>
      </c>
      <c r="C20" s="48">
        <v>9960</v>
      </c>
      <c r="D20" s="48">
        <v>106849.3</v>
      </c>
      <c r="E20" s="49">
        <f t="shared" si="1"/>
        <v>1594.7656716417912</v>
      </c>
      <c r="F20" s="49">
        <f t="shared" si="0"/>
        <v>10.727841365461847</v>
      </c>
    </row>
    <row r="21" spans="1:6" s="21" customFormat="1" ht="12.75">
      <c r="A21" s="30" t="s">
        <v>44</v>
      </c>
      <c r="B21" s="50">
        <v>0</v>
      </c>
      <c r="C21" s="50">
        <v>0</v>
      </c>
      <c r="D21" s="50">
        <v>0</v>
      </c>
      <c r="E21" s="49">
        <v>0</v>
      </c>
      <c r="F21" s="49">
        <v>0</v>
      </c>
    </row>
    <row r="22" spans="1:6" ht="12.75">
      <c r="A22" s="30" t="s">
        <v>8</v>
      </c>
      <c r="B22" s="48">
        <v>229</v>
      </c>
      <c r="C22" s="48">
        <v>129131</v>
      </c>
      <c r="D22" s="48">
        <v>4010741.65</v>
      </c>
      <c r="E22" s="49">
        <f t="shared" si="1"/>
        <v>17514.155676855895</v>
      </c>
      <c r="F22" s="49">
        <f t="shared" si="0"/>
        <v>31.05947952079671</v>
      </c>
    </row>
    <row r="23" spans="1:6" s="21" customFormat="1" ht="12.75">
      <c r="A23" s="30" t="s">
        <v>9</v>
      </c>
      <c r="B23" s="48">
        <v>428</v>
      </c>
      <c r="C23" s="48">
        <v>32118</v>
      </c>
      <c r="D23" s="48">
        <v>200237.74000000002</v>
      </c>
      <c r="E23" s="49">
        <f t="shared" si="1"/>
        <v>467.8451869158879</v>
      </c>
      <c r="F23" s="49">
        <f t="shared" si="0"/>
        <v>6.234439877950059</v>
      </c>
    </row>
    <row r="24" spans="1:6" s="4" customFormat="1" ht="24.75" customHeight="1">
      <c r="A24" s="65" t="s">
        <v>75</v>
      </c>
      <c r="B24" s="65"/>
      <c r="C24" s="65"/>
      <c r="D24" s="65"/>
      <c r="E24" s="65"/>
      <c r="F24" s="65"/>
    </row>
    <row r="25" spans="1:6" s="7" customFormat="1" ht="12.75" customHeight="1">
      <c r="A25" s="30" t="s">
        <v>35</v>
      </c>
      <c r="B25" s="48">
        <v>31049</v>
      </c>
      <c r="C25" s="48">
        <v>6230154</v>
      </c>
      <c r="D25" s="48">
        <v>91969745.22999999</v>
      </c>
      <c r="E25" s="29">
        <f>+D25/B25</f>
        <v>2962.083971464459</v>
      </c>
      <c r="F25" s="29">
        <f>+D25/C25</f>
        <v>14.76203400911117</v>
      </c>
    </row>
    <row r="26" spans="1:6" s="7" customFormat="1" ht="12.75" customHeight="1">
      <c r="A26" s="30" t="s">
        <v>36</v>
      </c>
      <c r="B26" s="48">
        <v>122554</v>
      </c>
      <c r="C26" s="48">
        <v>25875020</v>
      </c>
      <c r="D26" s="48">
        <v>532034490.7500002</v>
      </c>
      <c r="E26" s="29">
        <f>+D26/B26</f>
        <v>4341.225017135305</v>
      </c>
      <c r="F26" s="29">
        <f>+D26/C26</f>
        <v>20.56170355617117</v>
      </c>
    </row>
    <row r="27" spans="1:6" s="9" customFormat="1" ht="12.75" customHeight="1">
      <c r="A27" s="30" t="s">
        <v>1</v>
      </c>
      <c r="B27" s="48">
        <v>153603</v>
      </c>
      <c r="C27" s="48">
        <v>32105174</v>
      </c>
      <c r="D27" s="48">
        <v>624004235.98</v>
      </c>
      <c r="E27" s="29">
        <f>+D27/B27</f>
        <v>4062.448233302735</v>
      </c>
      <c r="F27" s="29">
        <f>+D27/C27</f>
        <v>19.436251489557417</v>
      </c>
    </row>
    <row r="28" spans="1:6" s="9" customFormat="1" ht="24.75" customHeight="1">
      <c r="A28" s="31" t="s">
        <v>52</v>
      </c>
      <c r="B28" s="32">
        <f>+B8*100/B27</f>
        <v>5.649629239012259</v>
      </c>
      <c r="C28" s="32">
        <f>+C8*100/C27</f>
        <v>5.786811807965906</v>
      </c>
      <c r="D28" s="32">
        <f>+D8*100/D27</f>
        <v>4.792342493161931</v>
      </c>
      <c r="E28" s="32">
        <f>+E8*100/E27</f>
        <v>84.8257875060097</v>
      </c>
      <c r="F28" s="32">
        <f>+F8*100/F27</f>
        <v>82.81490140330767</v>
      </c>
    </row>
    <row r="29" spans="1:6" ht="11.25">
      <c r="A29" s="33"/>
      <c r="B29" s="34"/>
      <c r="C29" s="34"/>
      <c r="D29" s="34"/>
      <c r="E29" s="34"/>
      <c r="F29" s="34"/>
    </row>
    <row r="30" s="7" customFormat="1" ht="13.5" customHeight="1">
      <c r="A30" s="8" t="s">
        <v>41</v>
      </c>
    </row>
    <row r="32" ht="12.75">
      <c r="A32" s="7" t="s">
        <v>61</v>
      </c>
    </row>
  </sheetData>
  <sheetProtection/>
  <mergeCells count="3">
    <mergeCell ref="A3:F3"/>
    <mergeCell ref="A9:F9"/>
    <mergeCell ref="A24:F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2014-10-02T07:07:44Z</cp:lastPrinted>
  <dcterms:created xsi:type="dcterms:W3CDTF">2003-10-13T07:17:23Z</dcterms:created>
  <dcterms:modified xsi:type="dcterms:W3CDTF">2014-10-02T14:11:50Z</dcterms:modified>
  <cp:category/>
  <cp:version/>
  <cp:contentType/>
  <cp:contentStatus/>
</cp:coreProperties>
</file>