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0" windowWidth="11340" windowHeight="6285" tabRatio="602" activeTab="0"/>
  </bookViews>
  <sheets>
    <sheet name="Tab.17.5segue" sheetId="1" r:id="rId1"/>
    <sheet name="Tab.17.5" sheetId="2" r:id="rId2"/>
    <sheet name="Tab.17.4" sheetId="3" r:id="rId3"/>
    <sheet name="Tab.17.3" sheetId="4" r:id="rId4"/>
    <sheet name="Tab.17.2" sheetId="5" r:id="rId5"/>
    <sheet name="Tab.17.1" sheetId="6" r:id="rId6"/>
  </sheets>
  <definedNames>
    <definedName name="TABLE" localSheetId="3">'Tab.17.3'!$B$29:$E$29</definedName>
  </definedNames>
  <calcPr fullCalcOnLoad="1"/>
</workbook>
</file>

<file path=xl/sharedStrings.xml><?xml version="1.0" encoding="utf-8"?>
<sst xmlns="http://schemas.openxmlformats.org/spreadsheetml/2006/main" count="188" uniqueCount="65">
  <si>
    <t>Produzione lorda</t>
  </si>
  <si>
    <t>Produzione netta</t>
  </si>
  <si>
    <t>Totale</t>
  </si>
  <si>
    <t>Agricoltura</t>
  </si>
  <si>
    <t>Industria</t>
  </si>
  <si>
    <t>Sicilia</t>
  </si>
  <si>
    <t>Italia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</si>
  <si>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</si>
  <si>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</si>
  <si>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</si>
  <si>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</si>
  <si>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</si>
  <si>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</si>
  <si>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</si>
  <si>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</si>
  <si>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</si>
  <si>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Usi domestici</t>
  </si>
  <si>
    <t>Produttori</t>
  </si>
  <si>
    <t>Terziario*</t>
  </si>
  <si>
    <t>Sud-Isole</t>
  </si>
  <si>
    <t>Nord-Centro</t>
  </si>
  <si>
    <t>Termo-elettrica</t>
  </si>
  <si>
    <t>Idro-elettrica</t>
  </si>
  <si>
    <t>Auto-produttori</t>
  </si>
  <si>
    <t>Alimentari e affini</t>
  </si>
  <si>
    <t>Carta, editoria</t>
  </si>
  <si>
    <t>Non metalliferi</t>
  </si>
  <si>
    <t>Metallurgiche</t>
  </si>
  <si>
    <t>Mezzi di trasporto</t>
  </si>
  <si>
    <t>Legno e altre</t>
  </si>
  <si>
    <t>Fonte: Elaborazione su dati Movimprese</t>
  </si>
  <si>
    <t>Extra rete</t>
  </si>
  <si>
    <t>Rete
autostradale</t>
  </si>
  <si>
    <t>Rete
ordinaria</t>
  </si>
  <si>
    <t>Italia = 100</t>
  </si>
  <si>
    <t>Petrolchi-miche</t>
  </si>
  <si>
    <t>Metalmec-caniche</t>
  </si>
  <si>
    <t>Fonte energetica</t>
  </si>
  <si>
    <t>Denso BTZ*</t>
  </si>
  <si>
    <t>(*) Basso Tenore di Zolfo</t>
  </si>
  <si>
    <t>Tavola 17.1   Produzione di energia elettrica per fonte utilizzata</t>
  </si>
  <si>
    <t>Tavola 17.5  Imprese manifatturiere attive iscritte nei registri CCIAA</t>
  </si>
  <si>
    <r>
      <t xml:space="preserve">Tavola 17.5 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Imprese manifatturiere attive iscritte nei registri CCIAA</t>
    </r>
  </si>
  <si>
    <t>e categoria di produttori (in milioni di kWh)</t>
  </si>
  <si>
    <t>Tavola 17.2  Consumi di energia elettrica (in milioni di kWh)</t>
  </si>
  <si>
    <t>Tavola 17.3  Vendite di benzina (in tonnellate)</t>
  </si>
  <si>
    <t>Tavola 17.4 Vendite di Gasolio per autotrazione e Olio combustibile (in tonnellate)</t>
  </si>
  <si>
    <t>Gasolio</t>
  </si>
  <si>
    <t>Tessili abbigliamento pelli</t>
  </si>
  <si>
    <t>Fonte: Elaborazione su dati Ministero dello Sviluppo Economico</t>
  </si>
  <si>
    <t>* Per le sole province: valori al netto dei consumi FS per trazione</t>
  </si>
  <si>
    <t>2010</t>
  </si>
  <si>
    <t>2011</t>
  </si>
  <si>
    <t>Fonte: Elaborazione su dati TERNA S.p.A. - Rete Elettrica Nazionale</t>
  </si>
  <si>
    <t>2012</t>
  </si>
  <si>
    <t>Totale*</t>
  </si>
  <si>
    <t>* escluse fonti rinnovabili (eolico e fotovoltaico)</t>
  </si>
  <si>
    <t>Totale**</t>
  </si>
  <si>
    <t>** incluso fonti rinnovabili (eolico e fotovoltaico)</t>
  </si>
  <si>
    <t>n.d.</t>
  </si>
  <si>
    <t>Olio combustibile</t>
  </si>
  <si>
    <t>2013</t>
  </si>
  <si>
    <t>2014</t>
  </si>
  <si>
    <t>Ripartizioni - 2014</t>
  </si>
  <si>
    <t>Province - 2014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</si>
</sst>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#,##0.0"/>
    <numFmt numFmtId="173" formatCode="#,##0.000"/>
    <numFmt numFmtId="174" formatCode="General_)"/>
    <numFmt numFmtId="175" formatCode="_-* #,##0.00_-;\-* #,##0.00_-;_-* &quot;-&quot;_-;_-@_-"/>
    <numFmt numFmtId="176" formatCode="_-* #,##0.0_-;\-* #,##0.0_-;_-* &quot;-&quot;_-;_-@_-"/>
    <numFmt numFmtId="177" formatCode="#,##0.0_ ;\-#,##0.0\ 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#"/>
    <numFmt numFmtId="189" formatCode="_-* #,##0.0_-;\-* #,##0.0_-;_-* &quot;-&quot;??_-;_-@_-"/>
    <numFmt numFmtId="190" formatCode="_-* #,##0.0_-;\-* #,##0.0_-;_-* &quot;-&quot;?_-;_-@_-"/>
    <numFmt numFmtId="191" formatCode="_-* #,##0_-;\-* #,##0_-;_-* &quot;-&quot;??_-;_-@_-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0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44" applyNumberFormat="1" applyFont="1" applyFill="1" applyBorder="1" applyAlignment="1">
      <alignment horizontal="right" indent="1"/>
    </xf>
    <xf numFmtId="171" fontId="4" fillId="0" borderId="0" xfId="0" applyNumberFormat="1" applyFont="1" applyBorder="1" applyAlignment="1">
      <alignment horizontal="right" indent="1"/>
    </xf>
    <xf numFmtId="170" fontId="0" fillId="0" borderId="0" xfId="44" applyNumberFormat="1" applyFont="1" applyBorder="1" applyAlignment="1">
      <alignment horizontal="right" inden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189" fontId="0" fillId="0" borderId="0" xfId="43" applyNumberFormat="1" applyFont="1" applyBorder="1" applyAlignment="1">
      <alignment horizontal="right"/>
    </xf>
    <xf numFmtId="3" fontId="0" fillId="0" borderId="0" xfId="0" applyNumberFormat="1" applyAlignment="1">
      <alignment wrapText="1"/>
    </xf>
    <xf numFmtId="170" fontId="0" fillId="0" borderId="0" xfId="0" applyNumberFormat="1" applyFont="1" applyAlignment="1">
      <alignment/>
    </xf>
    <xf numFmtId="177" fontId="0" fillId="0" borderId="0" xfId="44" applyNumberFormat="1" applyFont="1" applyFill="1" applyBorder="1" applyAlignment="1">
      <alignment horizontal="right" indent="1"/>
    </xf>
    <xf numFmtId="172" fontId="0" fillId="0" borderId="0" xfId="0" applyNumberFormat="1" applyAlignment="1">
      <alignment wrapText="1"/>
    </xf>
    <xf numFmtId="177" fontId="0" fillId="0" borderId="0" xfId="44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76300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37160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3543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000125"/>
          <a:ext cx="3543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00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8954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958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958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95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95875" y="1647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95875" y="1647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38200" y="46386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8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9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0" name="Testo 2"/>
        <xdr:cNvSpPr txBox="1">
          <a:spLocks noChangeArrowheads="1"/>
        </xdr:cNvSpPr>
      </xdr:nvSpPr>
      <xdr:spPr>
        <a:xfrm>
          <a:off x="838200" y="18954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2.7109375" style="3" customWidth="1"/>
    <col min="2" max="6" width="11.7109375" style="3" customWidth="1"/>
    <col min="7" max="16384" width="9.140625" style="3" customWidth="1"/>
  </cols>
  <sheetData>
    <row r="1" spans="1:5" ht="24.75" customHeight="1">
      <c r="A1" s="2" t="s">
        <v>42</v>
      </c>
      <c r="B1" s="1"/>
      <c r="C1" s="1"/>
      <c r="D1" s="1"/>
      <c r="E1" s="1"/>
    </row>
    <row r="2" spans="1:6" ht="44.25" customHeight="1">
      <c r="A2" s="15"/>
      <c r="B2" s="16" t="s">
        <v>27</v>
      </c>
      <c r="C2" s="16" t="s">
        <v>36</v>
      </c>
      <c r="D2" s="16" t="s">
        <v>28</v>
      </c>
      <c r="E2" s="16" t="s">
        <v>29</v>
      </c>
      <c r="F2" s="16" t="s">
        <v>2</v>
      </c>
    </row>
    <row r="3" spans="1:6" ht="21.75" customHeight="1">
      <c r="A3" s="33" t="s">
        <v>5</v>
      </c>
      <c r="B3" s="33"/>
      <c r="C3" s="33"/>
      <c r="D3" s="33"/>
      <c r="E3" s="33"/>
      <c r="F3" s="33"/>
    </row>
    <row r="4" spans="1:11" ht="12.75" customHeight="1">
      <c r="A4" s="4" t="s">
        <v>51</v>
      </c>
      <c r="B4" s="23">
        <v>5670</v>
      </c>
      <c r="C4" s="23">
        <v>1931</v>
      </c>
      <c r="D4" s="23">
        <v>658</v>
      </c>
      <c r="E4" s="23">
        <f>F4-(D4+C4+B4+'Tab.17.5'!B4+'Tab.17.5'!C4+'Tab.17.5'!D4+'Tab.17.5'!E4+'Tab.17.5'!F4)</f>
        <v>7503</v>
      </c>
      <c r="F4" s="23">
        <v>30667</v>
      </c>
      <c r="H4" s="26"/>
      <c r="I4" s="26"/>
      <c r="J4" s="26"/>
      <c r="K4" s="26"/>
    </row>
    <row r="5" spans="1:11" ht="12.75" customHeight="1">
      <c r="A5" s="4" t="s">
        <v>52</v>
      </c>
      <c r="B5" s="23">
        <v>5566</v>
      </c>
      <c r="C5" s="23">
        <v>1863</v>
      </c>
      <c r="D5" s="23">
        <v>650</v>
      </c>
      <c r="E5" s="23">
        <f>F5-(D5+C5+B5+'Tab.17.5'!B5+'Tab.17.5'!C5+'Tab.17.5'!D5+'Tab.17.5'!E5+'Tab.17.5'!F5)</f>
        <v>7303</v>
      </c>
      <c r="F5" s="23">
        <v>29931</v>
      </c>
      <c r="H5" s="26"/>
      <c r="I5" s="26"/>
      <c r="J5" s="26"/>
      <c r="K5" s="26"/>
    </row>
    <row r="6" spans="1:11" ht="12.75" customHeight="1">
      <c r="A6" s="4" t="s">
        <v>54</v>
      </c>
      <c r="B6" s="23">
        <v>5442</v>
      </c>
      <c r="C6" s="23">
        <v>1818</v>
      </c>
      <c r="D6" s="23">
        <v>630</v>
      </c>
      <c r="E6" s="23">
        <f>F6-(D6+C6+B6+'Tab.17.5'!B6+'Tab.17.5'!C6+'Tab.17.5'!D6+'Tab.17.5'!E6+'Tab.17.5'!F6)</f>
        <v>7122</v>
      </c>
      <c r="F6" s="23">
        <v>29481</v>
      </c>
      <c r="H6" s="26"/>
      <c r="I6" s="26"/>
      <c r="J6" s="26"/>
      <c r="K6" s="26"/>
    </row>
    <row r="7" spans="1:11" ht="12.75" customHeight="1">
      <c r="A7" s="4" t="s">
        <v>61</v>
      </c>
      <c r="B7" s="23">
        <v>5271</v>
      </c>
      <c r="C7" s="23">
        <v>1735</v>
      </c>
      <c r="D7" s="23">
        <v>616</v>
      </c>
      <c r="E7" s="23">
        <f>F7-(D7+C7+B7+'Tab.17.5'!B7+'Tab.17.5'!C7+'Tab.17.5'!D7+'Tab.17.5'!E7+'Tab.17.5'!F7)</f>
        <v>6938</v>
      </c>
      <c r="F7" s="23">
        <v>28970</v>
      </c>
      <c r="H7" s="26"/>
      <c r="I7" s="26"/>
      <c r="J7" s="26"/>
      <c r="K7" s="26"/>
    </row>
    <row r="8" spans="1:13" ht="12.75" customHeight="1">
      <c r="A8" s="4" t="s">
        <v>62</v>
      </c>
      <c r="B8" s="23">
        <v>5131</v>
      </c>
      <c r="C8" s="23">
        <v>1659</v>
      </c>
      <c r="D8" s="23">
        <v>593</v>
      </c>
      <c r="E8" s="23">
        <f>F8-(D8+C8+B8+'Tab.17.5'!B8+'Tab.17.5'!C8+'Tab.17.5'!D8+'Tab.17.5'!E8+'Tab.17.5'!F8)</f>
        <v>6729</v>
      </c>
      <c r="F8" s="23">
        <v>28272</v>
      </c>
      <c r="G8" s="26"/>
      <c r="H8" s="26"/>
      <c r="I8" s="26"/>
      <c r="J8" s="26"/>
      <c r="K8" s="26"/>
      <c r="L8" s="26"/>
      <c r="M8" s="26"/>
    </row>
    <row r="9" spans="1:6" ht="21.75" customHeight="1">
      <c r="A9" s="34" t="s">
        <v>64</v>
      </c>
      <c r="B9" s="34"/>
      <c r="C9" s="34"/>
      <c r="D9" s="34"/>
      <c r="E9" s="34"/>
      <c r="F9" s="34"/>
    </row>
    <row r="10" spans="1:8" ht="12.75" customHeight="1">
      <c r="A10" s="6" t="s">
        <v>7</v>
      </c>
      <c r="B10" s="23">
        <v>409</v>
      </c>
      <c r="C10" s="23">
        <v>106</v>
      </c>
      <c r="D10" s="23">
        <v>34</v>
      </c>
      <c r="E10" s="23">
        <f>F10-(D10+C10+B10+'Tab.17.5'!B10+'Tab.17.5'!C10+'Tab.17.5'!D10+'Tab.17.5'!E10+'Tab.17.5'!F10)</f>
        <v>459</v>
      </c>
      <c r="F10" s="23">
        <v>2119</v>
      </c>
      <c r="H10" s="26"/>
    </row>
    <row r="11" spans="1:9" ht="12.75" customHeight="1">
      <c r="A11" s="6" t="s">
        <v>8</v>
      </c>
      <c r="B11" s="23">
        <v>408</v>
      </c>
      <c r="C11" s="23">
        <v>99</v>
      </c>
      <c r="D11" s="23">
        <v>22</v>
      </c>
      <c r="E11" s="23">
        <f>F11-(D11+C11+B11+'Tab.17.5'!B11+'Tab.17.5'!C11+'Tab.17.5'!D11+'Tab.17.5'!E11+'Tab.17.5'!F11)</f>
        <v>291</v>
      </c>
      <c r="F11" s="23">
        <v>1687</v>
      </c>
      <c r="H11" s="26"/>
      <c r="I11" s="29"/>
    </row>
    <row r="12" spans="1:9" ht="12.75" customHeight="1">
      <c r="A12" s="6" t="s">
        <v>9</v>
      </c>
      <c r="B12" s="23">
        <v>1134</v>
      </c>
      <c r="C12" s="23">
        <v>449</v>
      </c>
      <c r="D12" s="23">
        <v>91</v>
      </c>
      <c r="E12" s="23">
        <f>F12-(D12+C12+B12+'Tab.17.5'!B12+'Tab.17.5'!C12+'Tab.17.5'!D12+'Tab.17.5'!E12+'Tab.17.5'!F12)</f>
        <v>1720</v>
      </c>
      <c r="F12" s="23">
        <v>6539</v>
      </c>
      <c r="H12" s="26"/>
      <c r="I12" s="29"/>
    </row>
    <row r="13" spans="1:10" ht="12.75" customHeight="1">
      <c r="A13" s="6" t="s">
        <v>10</v>
      </c>
      <c r="B13" s="23">
        <v>177</v>
      </c>
      <c r="C13" s="23">
        <v>55</v>
      </c>
      <c r="D13" s="23">
        <v>2</v>
      </c>
      <c r="E13" s="23">
        <f>F13-(D13+C13+B13+'Tab.17.5'!B13+'Tab.17.5'!C13+'Tab.17.5'!D13+'Tab.17.5'!E13+'Tab.17.5'!F13)</f>
        <v>222</v>
      </c>
      <c r="F13" s="23">
        <v>983</v>
      </c>
      <c r="H13" s="26"/>
      <c r="J13" s="26"/>
    </row>
    <row r="14" spans="1:8" ht="12.75" customHeight="1">
      <c r="A14" s="6" t="s">
        <v>11</v>
      </c>
      <c r="B14" s="23">
        <v>717</v>
      </c>
      <c r="C14" s="23">
        <v>214</v>
      </c>
      <c r="D14" s="23">
        <v>135</v>
      </c>
      <c r="E14" s="23">
        <f>F14-(D14+C14+B14+'Tab.17.5'!B14+'Tab.17.5'!C14+'Tab.17.5'!D14+'Tab.17.5'!E14+'Tab.17.5'!F14)</f>
        <v>983</v>
      </c>
      <c r="F14" s="23">
        <v>3984</v>
      </c>
      <c r="H14" s="26"/>
    </row>
    <row r="15" spans="1:8" ht="12.75" customHeight="1">
      <c r="A15" s="6" t="s">
        <v>12</v>
      </c>
      <c r="B15" s="23">
        <v>938</v>
      </c>
      <c r="C15" s="23">
        <v>267</v>
      </c>
      <c r="D15" s="23">
        <v>127</v>
      </c>
      <c r="E15" s="23">
        <f>F15-(D15+C15+B15+'Tab.17.5'!B15+'Tab.17.5'!C15+'Tab.17.5'!D15+'Tab.17.5'!E15+'Tab.17.5'!F15)</f>
        <v>1481</v>
      </c>
      <c r="F15" s="23">
        <v>5816</v>
      </c>
      <c r="H15" s="26"/>
    </row>
    <row r="16" spans="1:8" ht="12.75" customHeight="1">
      <c r="A16" s="6" t="s">
        <v>13</v>
      </c>
      <c r="B16" s="23">
        <v>373</v>
      </c>
      <c r="C16" s="23">
        <v>127</v>
      </c>
      <c r="D16" s="23">
        <v>48</v>
      </c>
      <c r="E16" s="23">
        <f>F16-(D16+C16+B16+'Tab.17.5'!B16+'Tab.17.5'!C16+'Tab.17.5'!D16+'Tab.17.5'!E16+'Tab.17.5'!F16)</f>
        <v>532</v>
      </c>
      <c r="F16" s="23">
        <v>2130</v>
      </c>
      <c r="H16" s="26"/>
    </row>
    <row r="17" spans="1:8" ht="12.75" customHeight="1">
      <c r="A17" s="6" t="s">
        <v>14</v>
      </c>
      <c r="B17" s="23">
        <v>548</v>
      </c>
      <c r="C17" s="23">
        <v>165</v>
      </c>
      <c r="D17" s="23">
        <v>58</v>
      </c>
      <c r="E17" s="23">
        <f>F17-(D17+C17+B17+'Tab.17.5'!B17+'Tab.17.5'!C17+'Tab.17.5'!D17+'Tab.17.5'!E17+'Tab.17.5'!F17)</f>
        <v>487</v>
      </c>
      <c r="F17" s="23">
        <v>2243</v>
      </c>
      <c r="H17" s="26"/>
    </row>
    <row r="18" spans="1:12" ht="12.75" customHeight="1">
      <c r="A18" s="6" t="s">
        <v>15</v>
      </c>
      <c r="B18" s="23">
        <v>427</v>
      </c>
      <c r="C18" s="23">
        <v>177</v>
      </c>
      <c r="D18" s="23">
        <v>76</v>
      </c>
      <c r="E18" s="23">
        <f>F18-(D18+C18+B18+'Tab.17.5'!B18+'Tab.17.5'!C18+'Tab.17.5'!D18+'Tab.17.5'!E18+'Tab.17.5'!F18)</f>
        <v>635</v>
      </c>
      <c r="F18" s="23">
        <v>2771</v>
      </c>
      <c r="H18" s="26"/>
      <c r="I18" s="29"/>
      <c r="J18" s="29"/>
      <c r="K18" s="29"/>
      <c r="L18" s="29"/>
    </row>
    <row r="19" spans="1:6" ht="21.75" customHeight="1">
      <c r="A19" s="34" t="s">
        <v>63</v>
      </c>
      <c r="B19" s="34"/>
      <c r="C19" s="34"/>
      <c r="D19" s="34"/>
      <c r="E19" s="34"/>
      <c r="F19" s="34"/>
    </row>
    <row r="20" spans="1:6" ht="18" customHeight="1">
      <c r="A20" s="6" t="s">
        <v>19</v>
      </c>
      <c r="B20" s="23">
        <v>23931</v>
      </c>
      <c r="C20" s="23">
        <v>8465</v>
      </c>
      <c r="D20" s="23">
        <v>2225</v>
      </c>
      <c r="E20" s="23">
        <f>F20-(D20+C20+B20+'Tab.17.5'!B20+'Tab.17.5'!C20+'Tab.17.5'!D20+'Tab.17.5'!E20+'Tab.17.5'!F20)</f>
        <v>33198</v>
      </c>
      <c r="F20" s="23">
        <v>135754</v>
      </c>
    </row>
    <row r="21" spans="1:6" ht="12.75" customHeight="1">
      <c r="A21" s="6" t="s">
        <v>20</v>
      </c>
      <c r="B21" s="23">
        <f>B22-B20</f>
        <v>79167</v>
      </c>
      <c r="C21" s="23">
        <f>C22-C20</f>
        <v>44314</v>
      </c>
      <c r="D21" s="23">
        <f>D22-D20</f>
        <v>6805</v>
      </c>
      <c r="E21" s="23">
        <f>F21-(D21+C21+B21+'Tab.17.5'!B21+'Tab.17.5'!C21+'Tab.17.5'!D21+'Tab.17.5'!E21+'Tab.17.5'!F21)</f>
        <v>95839</v>
      </c>
      <c r="F21" s="23">
        <f>F22-F20</f>
        <v>371028</v>
      </c>
    </row>
    <row r="22" spans="1:6" s="8" customFormat="1" ht="12.75" customHeight="1">
      <c r="A22" s="6" t="s">
        <v>6</v>
      </c>
      <c r="B22" s="23">
        <v>103098</v>
      </c>
      <c r="C22" s="23">
        <v>52779</v>
      </c>
      <c r="D22" s="23">
        <v>9030</v>
      </c>
      <c r="E22" s="23">
        <f>F22-(D22+C22+B22+'Tab.17.5'!B22+'Tab.17.5'!C22+'Tab.17.5'!D22+'Tab.17.5'!E22+'Tab.17.5'!F22)</f>
        <v>129037</v>
      </c>
      <c r="F22" s="23">
        <v>506782</v>
      </c>
    </row>
    <row r="23" spans="1:6" s="8" customFormat="1" ht="24.75" customHeight="1">
      <c r="A23" s="9" t="s">
        <v>34</v>
      </c>
      <c r="B23" s="22">
        <f>B8/B22*100</f>
        <v>4.976818173000446</v>
      </c>
      <c r="C23" s="22">
        <f>C8/C22*100</f>
        <v>3.1432956289433296</v>
      </c>
      <c r="D23" s="22">
        <f>D8/D22*100</f>
        <v>6.566998892580288</v>
      </c>
      <c r="E23" s="22">
        <f>E8/E22*100</f>
        <v>5.21478335671164</v>
      </c>
      <c r="F23" s="22">
        <f>F8/F22*100</f>
        <v>5.57873010485771</v>
      </c>
    </row>
    <row r="24" spans="1:6" ht="12.75">
      <c r="A24" s="10"/>
      <c r="B24" s="11"/>
      <c r="C24" s="11"/>
      <c r="D24" s="11"/>
      <c r="E24" s="11"/>
      <c r="F24" s="14"/>
    </row>
    <row r="25" spans="1:5" ht="13.5" customHeight="1">
      <c r="A25" s="6" t="s">
        <v>30</v>
      </c>
      <c r="B25" s="6"/>
      <c r="C25" s="6"/>
      <c r="D25" s="6"/>
      <c r="E25" s="6"/>
    </row>
  </sheetData>
  <sheetProtection/>
  <mergeCells count="3">
    <mergeCell ref="A3:F3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E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2.140625" style="3" customWidth="1"/>
    <col min="2" max="2" width="11.7109375" style="3" customWidth="1"/>
    <col min="3" max="3" width="12.28125" style="3" customWidth="1"/>
    <col min="4" max="6" width="11.7109375" style="3" customWidth="1"/>
    <col min="7" max="16384" width="9.140625" style="3" customWidth="1"/>
  </cols>
  <sheetData>
    <row r="1" spans="1:5" ht="24.75" customHeight="1">
      <c r="A1" s="2" t="s">
        <v>41</v>
      </c>
      <c r="B1" s="1"/>
      <c r="C1" s="1"/>
      <c r="D1" s="1"/>
      <c r="E1" s="1"/>
    </row>
    <row r="2" spans="1:6" ht="44.25" customHeight="1">
      <c r="A2" s="15"/>
      <c r="B2" s="16" t="s">
        <v>24</v>
      </c>
      <c r="C2" s="16" t="s">
        <v>48</v>
      </c>
      <c r="D2" s="16" t="s">
        <v>25</v>
      </c>
      <c r="E2" s="16" t="s">
        <v>35</v>
      </c>
      <c r="F2" s="16" t="s">
        <v>26</v>
      </c>
    </row>
    <row r="3" spans="1:6" ht="21.75" customHeight="1">
      <c r="A3" s="33" t="s">
        <v>5</v>
      </c>
      <c r="B3" s="33"/>
      <c r="C3" s="33"/>
      <c r="D3" s="33"/>
      <c r="E3" s="33"/>
      <c r="F3" s="33"/>
    </row>
    <row r="4" spans="1:11" ht="12.75" customHeight="1">
      <c r="A4" s="4" t="s">
        <v>51</v>
      </c>
      <c r="B4" s="23">
        <v>7130</v>
      </c>
      <c r="C4" s="23">
        <v>2173</v>
      </c>
      <c r="D4" s="23">
        <v>1516</v>
      </c>
      <c r="E4" s="23">
        <v>378</v>
      </c>
      <c r="F4" s="23">
        <v>3708</v>
      </c>
      <c r="H4" s="26"/>
      <c r="I4" s="26"/>
      <c r="J4" s="26"/>
      <c r="K4" s="26"/>
    </row>
    <row r="5" spans="1:11" ht="12.75" customHeight="1">
      <c r="A5" s="4" t="s">
        <v>52</v>
      </c>
      <c r="B5" s="23">
        <v>7052</v>
      </c>
      <c r="C5" s="23">
        <v>2041</v>
      </c>
      <c r="D5" s="23">
        <v>1500</v>
      </c>
      <c r="E5" s="23">
        <v>352</v>
      </c>
      <c r="F5" s="23">
        <v>3604</v>
      </c>
      <c r="H5" s="26"/>
      <c r="I5" s="26"/>
      <c r="J5" s="26"/>
      <c r="K5" s="26"/>
    </row>
    <row r="6" spans="1:11" ht="12.75" customHeight="1">
      <c r="A6" s="4" t="s">
        <v>54</v>
      </c>
      <c r="B6" s="23">
        <v>7138</v>
      </c>
      <c r="C6" s="23">
        <v>1976</v>
      </c>
      <c r="D6" s="23">
        <v>1497</v>
      </c>
      <c r="E6" s="23">
        <v>353</v>
      </c>
      <c r="F6" s="23">
        <v>3505</v>
      </c>
      <c r="H6" s="26"/>
      <c r="I6" s="26"/>
      <c r="J6" s="26"/>
      <c r="K6" s="26"/>
    </row>
    <row r="7" spans="1:11" ht="12.75" customHeight="1">
      <c r="A7" s="4" t="s">
        <v>61</v>
      </c>
      <c r="B7" s="23">
        <v>7307</v>
      </c>
      <c r="C7" s="23">
        <v>1898</v>
      </c>
      <c r="D7" s="23">
        <v>1478</v>
      </c>
      <c r="E7" s="23">
        <v>349</v>
      </c>
      <c r="F7" s="23">
        <v>3378</v>
      </c>
      <c r="H7" s="26"/>
      <c r="I7" s="26"/>
      <c r="J7" s="26"/>
      <c r="K7" s="26"/>
    </row>
    <row r="8" spans="1:11" ht="12.75" customHeight="1">
      <c r="A8" s="4" t="s">
        <v>62</v>
      </c>
      <c r="B8" s="23">
        <v>7412</v>
      </c>
      <c r="C8" s="23">
        <v>1701</v>
      </c>
      <c r="D8" s="23">
        <v>1430</v>
      </c>
      <c r="E8" s="23">
        <v>335</v>
      </c>
      <c r="F8" s="23">
        <v>3282</v>
      </c>
      <c r="G8" s="26"/>
      <c r="H8" s="26"/>
      <c r="I8" s="26"/>
      <c r="J8" s="26"/>
      <c r="K8" s="26"/>
    </row>
    <row r="9" spans="1:6" ht="21.75" customHeight="1">
      <c r="A9" s="34" t="s">
        <v>64</v>
      </c>
      <c r="B9" s="34"/>
      <c r="C9" s="34"/>
      <c r="D9" s="34"/>
      <c r="E9" s="34"/>
      <c r="F9" s="34"/>
    </row>
    <row r="10" spans="1:6" ht="12.75" customHeight="1">
      <c r="A10" s="6" t="s">
        <v>7</v>
      </c>
      <c r="B10" s="23">
        <v>664</v>
      </c>
      <c r="C10" s="23">
        <v>72</v>
      </c>
      <c r="D10" s="23">
        <v>105</v>
      </c>
      <c r="E10" s="23">
        <v>20</v>
      </c>
      <c r="F10" s="23">
        <v>250</v>
      </c>
    </row>
    <row r="11" spans="1:6" ht="12.75" customHeight="1">
      <c r="A11" s="6" t="s">
        <v>8</v>
      </c>
      <c r="B11" s="23">
        <v>462</v>
      </c>
      <c r="C11" s="23">
        <v>115</v>
      </c>
      <c r="D11" s="23">
        <v>75</v>
      </c>
      <c r="E11" s="23">
        <v>17</v>
      </c>
      <c r="F11" s="23">
        <v>198</v>
      </c>
    </row>
    <row r="12" spans="1:6" ht="12.75" customHeight="1">
      <c r="A12" s="6" t="s">
        <v>9</v>
      </c>
      <c r="B12" s="23">
        <v>1580</v>
      </c>
      <c r="C12" s="23">
        <v>325</v>
      </c>
      <c r="D12" s="23">
        <v>392</v>
      </c>
      <c r="E12" s="23">
        <v>97</v>
      </c>
      <c r="F12" s="23">
        <v>751</v>
      </c>
    </row>
    <row r="13" spans="1:6" ht="12.75" customHeight="1">
      <c r="A13" s="6" t="s">
        <v>10</v>
      </c>
      <c r="B13" s="23">
        <v>267</v>
      </c>
      <c r="C13" s="23">
        <v>80</v>
      </c>
      <c r="D13" s="23">
        <v>46</v>
      </c>
      <c r="E13" s="23">
        <v>7</v>
      </c>
      <c r="F13" s="23">
        <v>127</v>
      </c>
    </row>
    <row r="14" spans="1:6" ht="12.75" customHeight="1">
      <c r="A14" s="6" t="s">
        <v>11</v>
      </c>
      <c r="B14" s="23">
        <v>975</v>
      </c>
      <c r="C14" s="23">
        <v>257</v>
      </c>
      <c r="D14" s="23">
        <v>194</v>
      </c>
      <c r="E14" s="23">
        <v>50</v>
      </c>
      <c r="F14" s="23">
        <v>459</v>
      </c>
    </row>
    <row r="15" spans="1:6" ht="12.75" customHeight="1">
      <c r="A15" s="6" t="s">
        <v>12</v>
      </c>
      <c r="B15" s="23">
        <v>1611</v>
      </c>
      <c r="C15" s="23">
        <v>475</v>
      </c>
      <c r="D15" s="23">
        <v>284</v>
      </c>
      <c r="E15" s="23">
        <v>59</v>
      </c>
      <c r="F15" s="23">
        <v>574</v>
      </c>
    </row>
    <row r="16" spans="1:6" ht="12.75" customHeight="1">
      <c r="A16" s="6" t="s">
        <v>13</v>
      </c>
      <c r="B16" s="23">
        <v>550</v>
      </c>
      <c r="C16" s="23">
        <v>88</v>
      </c>
      <c r="D16" s="23">
        <v>104</v>
      </c>
      <c r="E16" s="23">
        <v>34</v>
      </c>
      <c r="F16" s="23">
        <v>274</v>
      </c>
    </row>
    <row r="17" spans="1:6" ht="12.75" customHeight="1">
      <c r="A17" s="6" t="s">
        <v>14</v>
      </c>
      <c r="B17" s="23">
        <v>528</v>
      </c>
      <c r="C17" s="23">
        <v>112</v>
      </c>
      <c r="D17" s="23">
        <v>101</v>
      </c>
      <c r="E17" s="23">
        <v>25</v>
      </c>
      <c r="F17" s="23">
        <v>219</v>
      </c>
    </row>
    <row r="18" spans="1:11" ht="12.75" customHeight="1">
      <c r="A18" s="6" t="s">
        <v>15</v>
      </c>
      <c r="B18" s="23">
        <v>775</v>
      </c>
      <c r="C18" s="23">
        <v>96</v>
      </c>
      <c r="D18" s="23">
        <v>129</v>
      </c>
      <c r="E18" s="23">
        <v>26</v>
      </c>
      <c r="F18" s="23">
        <v>430</v>
      </c>
      <c r="G18" s="29"/>
      <c r="H18" s="29"/>
      <c r="I18" s="29"/>
      <c r="J18" s="29"/>
      <c r="K18" s="29"/>
    </row>
    <row r="19" spans="1:6" ht="21.75" customHeight="1">
      <c r="A19" s="34" t="s">
        <v>63</v>
      </c>
      <c r="B19" s="34"/>
      <c r="C19" s="34"/>
      <c r="D19" s="34"/>
      <c r="E19" s="34"/>
      <c r="F19" s="34"/>
    </row>
    <row r="20" spans="1:6" ht="18" customHeight="1">
      <c r="A20" s="6" t="s">
        <v>19</v>
      </c>
      <c r="B20" s="23">
        <v>28884</v>
      </c>
      <c r="C20" s="23">
        <v>19108</v>
      </c>
      <c r="D20" s="23">
        <v>5951</v>
      </c>
      <c r="E20" s="23">
        <v>1612</v>
      </c>
      <c r="F20" s="23">
        <v>12380</v>
      </c>
    </row>
    <row r="21" spans="1:6" ht="12.75" customHeight="1">
      <c r="A21" s="6" t="s">
        <v>20</v>
      </c>
      <c r="B21" s="23">
        <f>B22-B20</f>
        <v>31929</v>
      </c>
      <c r="C21" s="23">
        <f>C22-C20</f>
        <v>66145</v>
      </c>
      <c r="D21" s="23">
        <f>D22-D20</f>
        <v>17084</v>
      </c>
      <c r="E21" s="23">
        <f>E22-E20</f>
        <v>4768</v>
      </c>
      <c r="F21" s="23">
        <f>F22-F20</f>
        <v>24977</v>
      </c>
    </row>
    <row r="22" spans="1:6" s="8" customFormat="1" ht="12.75" customHeight="1">
      <c r="A22" s="6" t="s">
        <v>6</v>
      </c>
      <c r="B22" s="23">
        <v>60813</v>
      </c>
      <c r="C22" s="23">
        <v>85253</v>
      </c>
      <c r="D22" s="23">
        <v>23035</v>
      </c>
      <c r="E22" s="23">
        <v>6380</v>
      </c>
      <c r="F22" s="23">
        <v>37357</v>
      </c>
    </row>
    <row r="23" spans="1:6" s="8" customFormat="1" ht="24.75" customHeight="1">
      <c r="A23" s="9" t="s">
        <v>34</v>
      </c>
      <c r="B23" s="22">
        <f>B8/B22*100</f>
        <v>12.188183447618108</v>
      </c>
      <c r="C23" s="22">
        <f>C8/C22*100</f>
        <v>1.995237704245012</v>
      </c>
      <c r="D23" s="22">
        <f>D8/D22*100</f>
        <v>6.2079444323855</v>
      </c>
      <c r="E23" s="22">
        <f>E8/E22*100</f>
        <v>5.2507836990595615</v>
      </c>
      <c r="F23" s="22">
        <f>F8/F22*100</f>
        <v>8.785502047808977</v>
      </c>
    </row>
    <row r="24" spans="1:6" ht="12.75">
      <c r="A24" s="10"/>
      <c r="B24" s="11"/>
      <c r="C24" s="11"/>
      <c r="D24" s="11"/>
      <c r="E24" s="11"/>
      <c r="F24" s="14"/>
    </row>
    <row r="25" spans="1:5" ht="13.5" customHeight="1">
      <c r="A25" s="6" t="s">
        <v>30</v>
      </c>
      <c r="B25" s="6"/>
      <c r="C25" s="6"/>
      <c r="D25" s="6"/>
      <c r="E25" s="6"/>
    </row>
  </sheetData>
  <sheetProtection/>
  <mergeCells count="3">
    <mergeCell ref="A19:F19"/>
    <mergeCell ref="A9:F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J8" sqref="J8:Q17"/>
    </sheetView>
  </sheetViews>
  <sheetFormatPr defaultColWidth="9.140625" defaultRowHeight="12.75"/>
  <cols>
    <col min="1" max="2" width="11.7109375" style="3" customWidth="1"/>
    <col min="3" max="3" width="11.8515625" style="3" customWidth="1"/>
    <col min="4" max="4" width="12.421875" style="3" customWidth="1"/>
    <col min="5" max="5" width="10.8515625" style="3" customWidth="1"/>
    <col min="6" max="6" width="0.85546875" style="3" customWidth="1"/>
    <col min="7" max="7" width="12.8515625" style="3" customWidth="1"/>
    <col min="8" max="8" width="12.421875" style="3" customWidth="1"/>
    <col min="9" max="9" width="9.140625" style="3" customWidth="1"/>
    <col min="10" max="10" width="9.7109375" style="3" bestFit="1" customWidth="1"/>
    <col min="11" max="11" width="10.7109375" style="3" customWidth="1"/>
    <col min="12" max="12" width="9.140625" style="3" customWidth="1"/>
    <col min="13" max="13" width="11.00390625" style="3" customWidth="1"/>
    <col min="14" max="16384" width="9.140625" style="3" customWidth="1"/>
  </cols>
  <sheetData>
    <row r="1" spans="1:6" ht="24.75" customHeight="1">
      <c r="A1" s="2" t="s">
        <v>46</v>
      </c>
      <c r="B1" s="1"/>
      <c r="C1" s="1"/>
      <c r="D1" s="1"/>
      <c r="E1" s="1"/>
      <c r="F1" s="1"/>
    </row>
    <row r="2" spans="1:8" ht="24.75" customHeight="1">
      <c r="A2" s="36"/>
      <c r="B2" s="35" t="s">
        <v>47</v>
      </c>
      <c r="C2" s="35"/>
      <c r="D2" s="35"/>
      <c r="E2" s="35"/>
      <c r="F2" s="24"/>
      <c r="G2" s="35" t="s">
        <v>60</v>
      </c>
      <c r="H2" s="35"/>
    </row>
    <row r="3" spans="1:13" ht="36.75" customHeight="1">
      <c r="A3" s="37"/>
      <c r="B3" s="16" t="s">
        <v>2</v>
      </c>
      <c r="C3" s="16" t="s">
        <v>33</v>
      </c>
      <c r="D3" s="16" t="s">
        <v>32</v>
      </c>
      <c r="E3" s="16" t="s">
        <v>31</v>
      </c>
      <c r="F3" s="25"/>
      <c r="G3" s="16" t="s">
        <v>2</v>
      </c>
      <c r="H3" s="16" t="s">
        <v>38</v>
      </c>
      <c r="I3" s="20"/>
      <c r="J3" s="20"/>
      <c r="K3" s="20"/>
      <c r="L3" s="20"/>
      <c r="M3" s="20"/>
    </row>
    <row r="4" spans="1:8" ht="21.75" customHeight="1">
      <c r="A4" s="34" t="s">
        <v>5</v>
      </c>
      <c r="B4" s="34"/>
      <c r="C4" s="34"/>
      <c r="D4" s="34"/>
      <c r="E4" s="34"/>
      <c r="F4" s="34"/>
      <c r="G4" s="34"/>
      <c r="H4" s="34"/>
    </row>
    <row r="5" spans="1:13" ht="12.75" customHeight="1">
      <c r="A5" s="4" t="s">
        <v>51</v>
      </c>
      <c r="B5" s="5">
        <v>1637337</v>
      </c>
      <c r="C5" s="5">
        <v>1136600</v>
      </c>
      <c r="D5" s="5">
        <v>75117</v>
      </c>
      <c r="E5" s="5">
        <v>425620</v>
      </c>
      <c r="F5" s="5"/>
      <c r="G5" s="5">
        <v>314234</v>
      </c>
      <c r="H5" s="5">
        <v>95570</v>
      </c>
      <c r="J5" s="27"/>
      <c r="K5" s="27"/>
      <c r="L5" s="5"/>
      <c r="M5" s="5"/>
    </row>
    <row r="6" spans="1:13" ht="12.75" customHeight="1">
      <c r="A6" s="4" t="s">
        <v>52</v>
      </c>
      <c r="B6" s="5">
        <v>1630385</v>
      </c>
      <c r="C6" s="5">
        <v>1098575</v>
      </c>
      <c r="D6" s="5">
        <v>70764</v>
      </c>
      <c r="E6" s="5">
        <v>461046</v>
      </c>
      <c r="F6" s="5"/>
      <c r="G6" s="5">
        <v>124992</v>
      </c>
      <c r="H6" s="5">
        <v>52065</v>
      </c>
      <c r="J6" s="27"/>
      <c r="K6" s="27"/>
      <c r="L6" s="5"/>
      <c r="M6" s="5"/>
    </row>
    <row r="7" spans="1:13" ht="12.75" customHeight="1">
      <c r="A7" s="4" t="s">
        <v>54</v>
      </c>
      <c r="B7" s="5">
        <v>1496266</v>
      </c>
      <c r="C7" s="5">
        <v>1009033</v>
      </c>
      <c r="D7" s="5">
        <v>57308</v>
      </c>
      <c r="E7" s="5">
        <v>429927</v>
      </c>
      <c r="F7" s="5"/>
      <c r="G7" s="5">
        <v>23423</v>
      </c>
      <c r="H7" s="5">
        <v>22972</v>
      </c>
      <c r="J7" s="27"/>
      <c r="K7" s="27"/>
      <c r="L7" s="5"/>
      <c r="M7" s="5"/>
    </row>
    <row r="8" spans="1:13" ht="12.75" customHeight="1">
      <c r="A8" s="4" t="s">
        <v>61</v>
      </c>
      <c r="B8" s="5">
        <v>1596881</v>
      </c>
      <c r="C8" s="5">
        <v>957407</v>
      </c>
      <c r="D8" s="5">
        <v>54887</v>
      </c>
      <c r="E8" s="5">
        <v>584587</v>
      </c>
      <c r="F8" s="5"/>
      <c r="G8" s="5">
        <v>476951</v>
      </c>
      <c r="H8" s="5">
        <v>380645</v>
      </c>
      <c r="J8" s="27"/>
      <c r="K8" s="27"/>
      <c r="L8" s="5"/>
      <c r="M8" s="5"/>
    </row>
    <row r="9" spans="1:17" ht="12.75" customHeight="1">
      <c r="A9" s="4" t="s">
        <v>62</v>
      </c>
      <c r="B9" s="5">
        <f>SUM(B11:B19)</f>
        <v>1618988</v>
      </c>
      <c r="C9" s="5">
        <f aca="true" t="shared" si="0" ref="C9:H9">SUM(C11:C19)</f>
        <v>942090</v>
      </c>
      <c r="D9" s="5">
        <f t="shared" si="0"/>
        <v>49369</v>
      </c>
      <c r="E9" s="5">
        <f t="shared" si="0"/>
        <v>627529</v>
      </c>
      <c r="F9" s="5"/>
      <c r="G9" s="5">
        <f t="shared" si="0"/>
        <v>631524</v>
      </c>
      <c r="H9" s="5">
        <f t="shared" si="0"/>
        <v>68849</v>
      </c>
      <c r="J9" s="27"/>
      <c r="K9" s="27"/>
      <c r="L9" s="27"/>
      <c r="M9" s="27"/>
      <c r="N9" s="27"/>
      <c r="O9" s="27"/>
      <c r="P9" s="27"/>
      <c r="Q9" s="27"/>
    </row>
    <row r="10" spans="1:13" ht="21.75" customHeight="1">
      <c r="A10" s="34" t="s">
        <v>64</v>
      </c>
      <c r="B10" s="34"/>
      <c r="C10" s="34"/>
      <c r="D10" s="34"/>
      <c r="E10" s="34"/>
      <c r="F10" s="34"/>
      <c r="G10" s="34"/>
      <c r="H10" s="34"/>
      <c r="J10" s="5"/>
      <c r="K10" s="5"/>
      <c r="L10" s="5"/>
      <c r="M10" s="5"/>
    </row>
    <row r="11" spans="1:13" ht="12.75" customHeight="1">
      <c r="A11" s="6" t="s">
        <v>7</v>
      </c>
      <c r="B11" s="5">
        <v>107303</v>
      </c>
      <c r="C11" s="5">
        <v>78166</v>
      </c>
      <c r="D11" s="5">
        <v>0</v>
      </c>
      <c r="E11" s="5">
        <v>29137</v>
      </c>
      <c r="F11" s="5"/>
      <c r="G11" s="5">
        <v>40550</v>
      </c>
      <c r="H11" s="5">
        <v>40550</v>
      </c>
      <c r="J11" s="5"/>
      <c r="K11" s="5"/>
      <c r="L11" s="5"/>
      <c r="M11" s="5"/>
    </row>
    <row r="12" spans="1:13" ht="12.75" customHeight="1">
      <c r="A12" s="6" t="s">
        <v>8</v>
      </c>
      <c r="B12" s="5">
        <v>60356</v>
      </c>
      <c r="C12" s="5">
        <v>53130</v>
      </c>
      <c r="D12" s="5">
        <v>0</v>
      </c>
      <c r="E12" s="5">
        <v>7226</v>
      </c>
      <c r="F12" s="5"/>
      <c r="G12" s="5">
        <v>27</v>
      </c>
      <c r="H12" s="5">
        <v>27</v>
      </c>
      <c r="J12" s="5"/>
      <c r="K12" s="5"/>
      <c r="L12" s="5"/>
      <c r="M12" s="5"/>
    </row>
    <row r="13" spans="1:13" ht="12.75" customHeight="1">
      <c r="A13" s="6" t="s">
        <v>9</v>
      </c>
      <c r="B13" s="5">
        <v>452532</v>
      </c>
      <c r="C13" s="5">
        <v>238140</v>
      </c>
      <c r="D13" s="5">
        <v>14069</v>
      </c>
      <c r="E13" s="5">
        <v>200323</v>
      </c>
      <c r="F13" s="5"/>
      <c r="G13" s="5">
        <v>2816</v>
      </c>
      <c r="H13" s="5">
        <v>2816</v>
      </c>
      <c r="J13" s="5"/>
      <c r="K13" s="5"/>
      <c r="L13" s="5"/>
      <c r="M13" s="5"/>
    </row>
    <row r="14" spans="1:13" ht="12.75" customHeight="1">
      <c r="A14" s="6" t="s">
        <v>10</v>
      </c>
      <c r="B14" s="5">
        <v>49854</v>
      </c>
      <c r="C14" s="5">
        <v>24890</v>
      </c>
      <c r="D14" s="5">
        <v>5886</v>
      </c>
      <c r="E14" s="5">
        <v>19078</v>
      </c>
      <c r="F14" s="5"/>
      <c r="G14" s="5">
        <v>525</v>
      </c>
      <c r="H14" s="5">
        <v>525</v>
      </c>
      <c r="J14" s="5"/>
      <c r="K14" s="5"/>
      <c r="L14" s="5"/>
      <c r="M14" s="5"/>
    </row>
    <row r="15" spans="1:13" ht="12.75" customHeight="1">
      <c r="A15" s="6" t="s">
        <v>11</v>
      </c>
      <c r="B15" s="5">
        <v>199290</v>
      </c>
      <c r="C15" s="5">
        <v>104520</v>
      </c>
      <c r="D15" s="5">
        <v>21845</v>
      </c>
      <c r="E15" s="5">
        <v>72925</v>
      </c>
      <c r="F15" s="5"/>
      <c r="G15" s="5">
        <v>578773</v>
      </c>
      <c r="H15" s="5">
        <v>16098</v>
      </c>
      <c r="J15" s="32"/>
      <c r="K15" s="5"/>
      <c r="L15" s="5"/>
      <c r="M15" s="5"/>
    </row>
    <row r="16" spans="1:13" ht="12.75" customHeight="1">
      <c r="A16" s="6" t="s">
        <v>12</v>
      </c>
      <c r="B16" s="5">
        <v>318227</v>
      </c>
      <c r="C16" s="5">
        <v>176297</v>
      </c>
      <c r="D16" s="5">
        <v>7569</v>
      </c>
      <c r="E16" s="5">
        <v>134361</v>
      </c>
      <c r="F16" s="5"/>
      <c r="G16" s="5">
        <v>3371</v>
      </c>
      <c r="H16" s="5">
        <v>3371</v>
      </c>
      <c r="J16" s="5"/>
      <c r="K16" s="5"/>
      <c r="L16" s="5"/>
      <c r="M16" s="5"/>
    </row>
    <row r="17" spans="1:13" ht="12.75" customHeight="1">
      <c r="A17" s="6" t="s">
        <v>13</v>
      </c>
      <c r="B17" s="5">
        <v>171520</v>
      </c>
      <c r="C17" s="5">
        <v>113693</v>
      </c>
      <c r="D17" s="5">
        <v>0</v>
      </c>
      <c r="E17" s="5">
        <v>57827</v>
      </c>
      <c r="F17" s="5"/>
      <c r="G17" s="5">
        <v>545</v>
      </c>
      <c r="H17" s="5">
        <v>545</v>
      </c>
      <c r="J17" s="5"/>
      <c r="K17" s="5"/>
      <c r="L17" s="5"/>
      <c r="M17" s="5"/>
    </row>
    <row r="18" spans="1:13" ht="12.75" customHeight="1">
      <c r="A18" s="6" t="s">
        <v>14</v>
      </c>
      <c r="B18" s="5">
        <v>110734</v>
      </c>
      <c r="C18" s="5">
        <v>81174</v>
      </c>
      <c r="D18" s="5">
        <v>0</v>
      </c>
      <c r="E18" s="5">
        <v>29560</v>
      </c>
      <c r="F18" s="5"/>
      <c r="G18" s="5">
        <v>4499</v>
      </c>
      <c r="H18" s="5">
        <v>4499</v>
      </c>
      <c r="J18" s="5"/>
      <c r="K18" s="5"/>
      <c r="L18" s="5"/>
      <c r="M18" s="5"/>
    </row>
    <row r="19" spans="1:13" ht="12.75" customHeight="1">
      <c r="A19" s="6" t="s">
        <v>15</v>
      </c>
      <c r="B19" s="5">
        <v>149172</v>
      </c>
      <c r="C19" s="5">
        <v>72080</v>
      </c>
      <c r="D19" s="5">
        <v>0</v>
      </c>
      <c r="E19" s="5">
        <v>77092</v>
      </c>
      <c r="F19" s="5"/>
      <c r="G19" s="5">
        <v>418</v>
      </c>
      <c r="H19" s="5">
        <v>418</v>
      </c>
      <c r="I19" s="29"/>
      <c r="J19" s="5"/>
      <c r="K19" s="5"/>
      <c r="L19" s="5"/>
      <c r="M19" s="5"/>
    </row>
    <row r="20" spans="1:13" s="7" customFormat="1" ht="21.75" customHeight="1">
      <c r="A20" s="34" t="s">
        <v>63</v>
      </c>
      <c r="B20" s="34"/>
      <c r="C20" s="34"/>
      <c r="D20" s="34"/>
      <c r="E20" s="34"/>
      <c r="F20" s="34"/>
      <c r="G20" s="34"/>
      <c r="H20" s="34"/>
      <c r="J20" s="5"/>
      <c r="K20" s="5"/>
      <c r="L20" s="5"/>
      <c r="M20" s="5"/>
    </row>
    <row r="21" spans="1:13" ht="12.75" customHeight="1">
      <c r="A21" s="6" t="s">
        <v>19</v>
      </c>
      <c r="B21" s="5">
        <v>6548920</v>
      </c>
      <c r="C21" s="5">
        <v>3831538</v>
      </c>
      <c r="D21" s="5">
        <v>229434</v>
      </c>
      <c r="E21" s="5">
        <v>2487948</v>
      </c>
      <c r="F21" s="5"/>
      <c r="G21" s="5">
        <v>784553</v>
      </c>
      <c r="H21" s="5">
        <v>206046</v>
      </c>
      <c r="J21" s="5"/>
      <c r="K21" s="5"/>
      <c r="L21" s="5"/>
      <c r="M21" s="5"/>
    </row>
    <row r="22" spans="1:13" ht="12.75" customHeight="1">
      <c r="A22" s="6" t="s">
        <v>20</v>
      </c>
      <c r="B22" s="5">
        <f>SUM(C22:E22)</f>
        <v>16275520</v>
      </c>
      <c r="C22" s="5">
        <f aca="true" t="shared" si="1" ref="C22:H22">C23-C21</f>
        <v>8003886</v>
      </c>
      <c r="D22" s="5">
        <f t="shared" si="1"/>
        <v>993150</v>
      </c>
      <c r="E22" s="5">
        <f t="shared" si="1"/>
        <v>7278484</v>
      </c>
      <c r="F22" s="5"/>
      <c r="G22" s="5">
        <f t="shared" si="1"/>
        <v>593244</v>
      </c>
      <c r="H22" s="5">
        <f t="shared" si="1"/>
        <v>387265</v>
      </c>
      <c r="J22" s="5"/>
      <c r="K22" s="5"/>
      <c r="L22" s="5"/>
      <c r="M22" s="5"/>
    </row>
    <row r="23" spans="1:13" s="8" customFormat="1" ht="12.75" customHeight="1">
      <c r="A23" s="6" t="s">
        <v>6</v>
      </c>
      <c r="B23" s="5">
        <v>22824440</v>
      </c>
      <c r="C23" s="5">
        <v>11835424</v>
      </c>
      <c r="D23" s="5">
        <v>1222584</v>
      </c>
      <c r="E23" s="5">
        <v>9766432</v>
      </c>
      <c r="F23" s="5"/>
      <c r="G23" s="5">
        <v>1377797</v>
      </c>
      <c r="H23" s="5">
        <v>593311</v>
      </c>
      <c r="J23" s="5"/>
      <c r="K23" s="5"/>
      <c r="L23" s="5"/>
      <c r="M23" s="5"/>
    </row>
    <row r="24" spans="1:13" s="8" customFormat="1" ht="24.75" customHeight="1">
      <c r="A24" s="9" t="s">
        <v>34</v>
      </c>
      <c r="B24" s="22">
        <f>+B9*100/B23</f>
        <v>7.093221126126205</v>
      </c>
      <c r="C24" s="22">
        <f>+C9*100/C23</f>
        <v>7.959917616808658</v>
      </c>
      <c r="D24" s="22">
        <f>+D9*100/D23</f>
        <v>4.038086544564627</v>
      </c>
      <c r="E24" s="22">
        <f>+E9*100/E23</f>
        <v>6.425365988315897</v>
      </c>
      <c r="F24" s="22"/>
      <c r="G24" s="22">
        <f>+G9*100/G23</f>
        <v>45.83577987178082</v>
      </c>
      <c r="H24" s="22">
        <f>+H9*100/H23</f>
        <v>11.604200832278519</v>
      </c>
      <c r="J24" s="5"/>
      <c r="K24" s="5"/>
      <c r="L24" s="5"/>
      <c r="M24" s="5"/>
    </row>
    <row r="25" spans="1:8" ht="12.75">
      <c r="A25" s="10"/>
      <c r="B25" s="11"/>
      <c r="C25" s="11"/>
      <c r="D25" s="11"/>
      <c r="E25" s="11"/>
      <c r="F25" s="11"/>
      <c r="G25" s="14"/>
      <c r="H25" s="14"/>
    </row>
    <row r="26" spans="1:6" ht="13.5" customHeight="1">
      <c r="A26" s="6" t="s">
        <v>49</v>
      </c>
      <c r="B26" s="6"/>
      <c r="C26" s="6"/>
      <c r="D26" s="6"/>
      <c r="E26" s="6"/>
      <c r="F26" s="6"/>
    </row>
    <row r="27" ht="12.75">
      <c r="A27" s="3" t="s">
        <v>39</v>
      </c>
    </row>
  </sheetData>
  <sheetProtection/>
  <mergeCells count="6">
    <mergeCell ref="B2:E2"/>
    <mergeCell ref="A4:H4"/>
    <mergeCell ref="A10:H10"/>
    <mergeCell ref="A20:H20"/>
    <mergeCell ref="G2:H2"/>
    <mergeCell ref="A2:A3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4" sqref="G4:K9"/>
    </sheetView>
  </sheetViews>
  <sheetFormatPr defaultColWidth="9.140625" defaultRowHeight="12.75"/>
  <cols>
    <col min="1" max="1" width="12.8515625" style="3" customWidth="1"/>
    <col min="2" max="5" width="12.7109375" style="3" customWidth="1"/>
    <col min="6" max="16384" width="9.140625" style="3" customWidth="1"/>
  </cols>
  <sheetData>
    <row r="1" spans="1:5" ht="24.75" customHeight="1">
      <c r="A1" s="2" t="s">
        <v>45</v>
      </c>
      <c r="B1" s="1"/>
      <c r="C1" s="1"/>
      <c r="D1" s="1"/>
      <c r="E1" s="1"/>
    </row>
    <row r="2" spans="1:5" ht="36.75" customHeight="1">
      <c r="A2" s="15"/>
      <c r="B2" s="16" t="s">
        <v>2</v>
      </c>
      <c r="C2" s="16" t="s">
        <v>33</v>
      </c>
      <c r="D2" s="16" t="s">
        <v>32</v>
      </c>
      <c r="E2" s="16" t="s">
        <v>31</v>
      </c>
    </row>
    <row r="3" spans="1:5" ht="21.75" customHeight="1">
      <c r="A3" s="33" t="s">
        <v>5</v>
      </c>
      <c r="B3" s="33"/>
      <c r="C3" s="33"/>
      <c r="D3" s="33"/>
      <c r="E3" s="33"/>
    </row>
    <row r="4" spans="1:9" ht="12.75" customHeight="1">
      <c r="A4" s="4" t="s">
        <v>51</v>
      </c>
      <c r="B4" s="21">
        <v>805786</v>
      </c>
      <c r="C4" s="21">
        <v>762668</v>
      </c>
      <c r="D4" s="21">
        <v>17646</v>
      </c>
      <c r="E4" s="21">
        <v>25472</v>
      </c>
      <c r="F4" s="26"/>
      <c r="G4" s="26"/>
      <c r="I4" s="26"/>
    </row>
    <row r="5" spans="1:9" ht="12.75" customHeight="1">
      <c r="A5" s="4" t="s">
        <v>52</v>
      </c>
      <c r="B5" s="21">
        <v>779821</v>
      </c>
      <c r="C5" s="21">
        <v>706442</v>
      </c>
      <c r="D5" s="21">
        <v>15856</v>
      </c>
      <c r="E5" s="21">
        <v>57523</v>
      </c>
      <c r="F5" s="26"/>
      <c r="G5" s="26"/>
      <c r="I5" s="26"/>
    </row>
    <row r="6" spans="1:9" ht="12.75" customHeight="1">
      <c r="A6" s="4" t="s">
        <v>54</v>
      </c>
      <c r="B6" s="21">
        <v>688533</v>
      </c>
      <c r="C6" s="21">
        <v>637354</v>
      </c>
      <c r="D6" s="21">
        <v>12660</v>
      </c>
      <c r="E6" s="21" t="s">
        <v>59</v>
      </c>
      <c r="F6" s="26"/>
      <c r="G6" s="26"/>
      <c r="I6" s="26"/>
    </row>
    <row r="7" spans="1:9" ht="12.75" customHeight="1">
      <c r="A7" s="4" t="s">
        <v>61</v>
      </c>
      <c r="B7" s="21">
        <v>648747</v>
      </c>
      <c r="C7" s="21">
        <v>589159</v>
      </c>
      <c r="D7" s="21">
        <v>11971</v>
      </c>
      <c r="E7" s="21">
        <v>47617</v>
      </c>
      <c r="F7" s="26"/>
      <c r="G7" s="26"/>
      <c r="H7" s="26"/>
      <c r="I7" s="26"/>
    </row>
    <row r="8" spans="1:9" ht="12.75" customHeight="1">
      <c r="A8" s="4" t="s">
        <v>62</v>
      </c>
      <c r="B8" s="21">
        <v>655675</v>
      </c>
      <c r="C8" s="21">
        <v>542749</v>
      </c>
      <c r="D8" s="21">
        <v>10551</v>
      </c>
      <c r="E8" s="21">
        <v>102375</v>
      </c>
      <c r="F8" s="26"/>
      <c r="G8" s="26"/>
      <c r="H8" s="26"/>
      <c r="I8" s="26"/>
    </row>
    <row r="9" spans="1:5" ht="21.75" customHeight="1">
      <c r="A9" s="34" t="s">
        <v>64</v>
      </c>
      <c r="B9" s="34"/>
      <c r="C9" s="34"/>
      <c r="D9" s="34"/>
      <c r="E9" s="34"/>
    </row>
    <row r="10" spans="1:5" ht="12.75" customHeight="1">
      <c r="A10" s="6" t="s">
        <v>7</v>
      </c>
      <c r="B10" s="21">
        <v>45119</v>
      </c>
      <c r="C10" s="21">
        <v>39376</v>
      </c>
      <c r="D10" s="21">
        <v>0</v>
      </c>
      <c r="E10" s="21">
        <v>5743</v>
      </c>
    </row>
    <row r="11" spans="1:5" ht="12.75" customHeight="1">
      <c r="A11" s="6" t="s">
        <v>8</v>
      </c>
      <c r="B11" s="21">
        <v>24506</v>
      </c>
      <c r="C11" s="21">
        <v>22600</v>
      </c>
      <c r="D11" s="21">
        <v>32</v>
      </c>
      <c r="E11" s="21">
        <v>1874</v>
      </c>
    </row>
    <row r="12" spans="1:5" ht="12.75" customHeight="1">
      <c r="A12" s="6" t="s">
        <v>9</v>
      </c>
      <c r="B12" s="21">
        <v>178632</v>
      </c>
      <c r="C12" s="21">
        <v>128016</v>
      </c>
      <c r="D12" s="21">
        <v>3002</v>
      </c>
      <c r="E12" s="21">
        <v>47614</v>
      </c>
    </row>
    <row r="13" spans="1:5" ht="12.75" customHeight="1">
      <c r="A13" s="6" t="s">
        <v>10</v>
      </c>
      <c r="B13" s="21">
        <v>13366</v>
      </c>
      <c r="C13" s="21">
        <v>11310</v>
      </c>
      <c r="D13" s="21">
        <v>782</v>
      </c>
      <c r="E13" s="21">
        <v>1274</v>
      </c>
    </row>
    <row r="14" spans="1:5" ht="12.75" customHeight="1">
      <c r="A14" s="6" t="s">
        <v>11</v>
      </c>
      <c r="B14" s="21">
        <v>86368</v>
      </c>
      <c r="C14" s="21">
        <v>71597</v>
      </c>
      <c r="D14" s="21">
        <v>5295</v>
      </c>
      <c r="E14" s="21">
        <v>9476</v>
      </c>
    </row>
    <row r="15" spans="1:5" ht="12.75" customHeight="1">
      <c r="A15" s="6" t="s">
        <v>12</v>
      </c>
      <c r="B15" s="21">
        <v>147443</v>
      </c>
      <c r="C15" s="21">
        <v>130701</v>
      </c>
      <c r="D15" s="21">
        <v>1440</v>
      </c>
      <c r="E15" s="21">
        <v>15302</v>
      </c>
    </row>
    <row r="16" spans="1:5" ht="12.75" customHeight="1">
      <c r="A16" s="6" t="s">
        <v>13</v>
      </c>
      <c r="B16" s="21">
        <v>64927</v>
      </c>
      <c r="C16" s="21">
        <v>56124</v>
      </c>
      <c r="D16" s="21">
        <v>0</v>
      </c>
      <c r="E16" s="21">
        <v>8803</v>
      </c>
    </row>
    <row r="17" spans="1:5" ht="12.75" customHeight="1">
      <c r="A17" s="6" t="s">
        <v>14</v>
      </c>
      <c r="B17" s="21">
        <v>46212</v>
      </c>
      <c r="C17" s="21">
        <v>42347</v>
      </c>
      <c r="D17" s="21">
        <v>0</v>
      </c>
      <c r="E17" s="21">
        <v>3865</v>
      </c>
    </row>
    <row r="18" spans="1:5" ht="12.75" customHeight="1">
      <c r="A18" s="6" t="s">
        <v>15</v>
      </c>
      <c r="B18" s="21">
        <v>49102</v>
      </c>
      <c r="C18" s="21">
        <v>40678</v>
      </c>
      <c r="D18" s="21">
        <v>0</v>
      </c>
      <c r="E18" s="21">
        <v>8424</v>
      </c>
    </row>
    <row r="19" spans="1:5" s="7" customFormat="1" ht="21.75" customHeight="1">
      <c r="A19" s="34" t="s">
        <v>63</v>
      </c>
      <c r="B19" s="34"/>
      <c r="C19" s="34"/>
      <c r="D19" s="34"/>
      <c r="E19" s="34"/>
    </row>
    <row r="20" spans="1:5" ht="12.75" customHeight="1">
      <c r="A20" s="6" t="s">
        <v>19</v>
      </c>
      <c r="B20" s="21">
        <v>2225628</v>
      </c>
      <c r="C20" s="21">
        <v>1791248</v>
      </c>
      <c r="D20" s="21">
        <v>42466</v>
      </c>
      <c r="E20" s="21">
        <v>391914</v>
      </c>
    </row>
    <row r="21" spans="1:5" ht="12.75" customHeight="1">
      <c r="A21" s="6" t="s">
        <v>20</v>
      </c>
      <c r="B21" s="21">
        <f>SUM(C21:E21)</f>
        <v>5673766</v>
      </c>
      <c r="C21" s="21">
        <f>C22-C20</f>
        <v>4204623</v>
      </c>
      <c r="D21" s="21">
        <f>D22-D20</f>
        <v>212755</v>
      </c>
      <c r="E21" s="21">
        <f>E22-E20</f>
        <v>1256388</v>
      </c>
    </row>
    <row r="22" spans="1:5" s="8" customFormat="1" ht="12.75" customHeight="1">
      <c r="A22" s="6" t="s">
        <v>6</v>
      </c>
      <c r="B22" s="21">
        <v>7899394</v>
      </c>
      <c r="C22" s="21">
        <v>5995871</v>
      </c>
      <c r="D22" s="21">
        <v>255221</v>
      </c>
      <c r="E22" s="21">
        <v>1648302</v>
      </c>
    </row>
    <row r="23" spans="1:5" s="8" customFormat="1" ht="24.75" customHeight="1">
      <c r="A23" s="9" t="s">
        <v>34</v>
      </c>
      <c r="B23" s="22">
        <f>+B8*100/B22</f>
        <v>8.300320252414298</v>
      </c>
      <c r="C23" s="22">
        <f>+C8*100/C22</f>
        <v>9.052045982977285</v>
      </c>
      <c r="D23" s="22">
        <f>+D8*100/D22</f>
        <v>4.134064203180773</v>
      </c>
      <c r="E23" s="22">
        <f>+E8*100/E22</f>
        <v>6.210937073424652</v>
      </c>
    </row>
    <row r="24" spans="1:5" ht="12.75">
      <c r="A24" s="10"/>
      <c r="B24" s="11"/>
      <c r="C24" s="11"/>
      <c r="D24" s="11"/>
      <c r="E24" s="11"/>
    </row>
    <row r="25" spans="1:5" ht="13.5" customHeight="1">
      <c r="A25" s="6" t="s">
        <v>49</v>
      </c>
      <c r="B25" s="6"/>
      <c r="C25" s="6"/>
      <c r="D25" s="6"/>
      <c r="E25" s="6"/>
    </row>
    <row r="29" spans="2:5" ht="12.75">
      <c r="B29" s="31"/>
      <c r="C29" s="28"/>
      <c r="D29" s="28"/>
      <c r="E29" s="28"/>
    </row>
    <row r="30" spans="2:5" ht="12.75">
      <c r="B30" s="31"/>
      <c r="C30" s="31"/>
      <c r="D30" s="31"/>
      <c r="E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</sheetData>
  <sheetProtection/>
  <mergeCells count="3">
    <mergeCell ref="A3:E3"/>
    <mergeCell ref="A9:E9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7" sqref="H7:L14"/>
    </sheetView>
  </sheetViews>
  <sheetFormatPr defaultColWidth="9.140625" defaultRowHeight="12.75"/>
  <cols>
    <col min="1" max="1" width="12.57421875" style="3" customWidth="1"/>
    <col min="2" max="6" width="10.7109375" style="3" customWidth="1"/>
    <col min="7" max="8" width="9.140625" style="3" customWidth="1"/>
    <col min="9" max="9" width="9.421875" style="3" bestFit="1" customWidth="1"/>
    <col min="10" max="12" width="11.00390625" style="3" bestFit="1" customWidth="1"/>
    <col min="13" max="16384" width="9.140625" style="3" customWidth="1"/>
  </cols>
  <sheetData>
    <row r="1" spans="1:6" ht="24.75" customHeight="1">
      <c r="A1" s="2" t="s">
        <v>44</v>
      </c>
      <c r="B1" s="1"/>
      <c r="C1" s="1"/>
      <c r="D1" s="1"/>
      <c r="E1" s="1"/>
      <c r="F1" s="1"/>
    </row>
    <row r="2" spans="1:6" ht="32.25" customHeight="1">
      <c r="A2" s="15"/>
      <c r="B2" s="16" t="s">
        <v>3</v>
      </c>
      <c r="C2" s="16" t="s">
        <v>4</v>
      </c>
      <c r="D2" s="16" t="s">
        <v>18</v>
      </c>
      <c r="E2" s="16" t="s">
        <v>16</v>
      </c>
      <c r="F2" s="16" t="s">
        <v>2</v>
      </c>
    </row>
    <row r="3" spans="1:6" ht="21.75" customHeight="1">
      <c r="A3" s="33" t="s">
        <v>5</v>
      </c>
      <c r="B3" s="33"/>
      <c r="C3" s="33"/>
      <c r="D3" s="33"/>
      <c r="E3" s="33"/>
      <c r="F3" s="33"/>
    </row>
    <row r="4" spans="1:11" ht="12.75" customHeight="1">
      <c r="A4" s="4" t="s">
        <v>51</v>
      </c>
      <c r="B4" s="21">
        <v>405</v>
      </c>
      <c r="C4" s="21">
        <v>7158</v>
      </c>
      <c r="D4" s="21">
        <v>5676</v>
      </c>
      <c r="E4" s="21">
        <v>5848</v>
      </c>
      <c r="F4" s="21">
        <f>SUM(B4:E4)</f>
        <v>19087</v>
      </c>
      <c r="H4" s="30"/>
      <c r="K4" s="21"/>
    </row>
    <row r="5" spans="1:11" ht="12.75" customHeight="1">
      <c r="A5" s="4" t="s">
        <v>52</v>
      </c>
      <c r="B5" s="21">
        <v>403</v>
      </c>
      <c r="C5" s="21">
        <v>7209</v>
      </c>
      <c r="D5" s="21">
        <v>5755</v>
      </c>
      <c r="E5" s="21">
        <v>6003</v>
      </c>
      <c r="F5" s="21">
        <f>SUM(B5:E5)</f>
        <v>19370</v>
      </c>
      <c r="H5" s="30"/>
      <c r="K5" s="21"/>
    </row>
    <row r="6" spans="1:11" ht="12.75" customHeight="1">
      <c r="A6" s="4" t="s">
        <v>54</v>
      </c>
      <c r="B6" s="21">
        <v>419</v>
      </c>
      <c r="C6" s="21">
        <v>6694</v>
      </c>
      <c r="D6" s="21">
        <v>5937</v>
      </c>
      <c r="E6" s="21">
        <v>6037</v>
      </c>
      <c r="F6" s="21">
        <f>SUM(B6:E6)</f>
        <v>19087</v>
      </c>
      <c r="H6" s="30"/>
      <c r="K6" s="21"/>
    </row>
    <row r="7" spans="1:12" ht="12.75" customHeight="1">
      <c r="A7" s="4" t="s">
        <v>61</v>
      </c>
      <c r="B7" s="21">
        <v>406</v>
      </c>
      <c r="C7" s="21">
        <v>6288</v>
      </c>
      <c r="D7" s="21">
        <v>5674</v>
      </c>
      <c r="E7" s="21">
        <v>5668</v>
      </c>
      <c r="F7" s="21">
        <f>SUM(B7:E7)</f>
        <v>18036</v>
      </c>
      <c r="H7" s="30"/>
      <c r="I7" s="30"/>
      <c r="J7" s="30"/>
      <c r="K7" s="30"/>
      <c r="L7" s="30"/>
    </row>
    <row r="8" spans="1:12" ht="12.75" customHeight="1">
      <c r="A8" s="4" t="s">
        <v>62</v>
      </c>
      <c r="B8" s="21">
        <v>407</v>
      </c>
      <c r="C8" s="21">
        <v>5960</v>
      </c>
      <c r="D8" s="21">
        <v>5473</v>
      </c>
      <c r="E8" s="21">
        <v>5482</v>
      </c>
      <c r="F8" s="21">
        <f>SUM(B8:E8)</f>
        <v>17322</v>
      </c>
      <c r="H8" s="30"/>
      <c r="I8" s="30"/>
      <c r="J8" s="30"/>
      <c r="K8" s="30"/>
      <c r="L8" s="30"/>
    </row>
    <row r="9" spans="1:11" ht="21.75" customHeight="1">
      <c r="A9" s="34" t="s">
        <v>64</v>
      </c>
      <c r="B9" s="34"/>
      <c r="C9" s="34"/>
      <c r="D9" s="34"/>
      <c r="E9" s="34"/>
      <c r="F9" s="34"/>
      <c r="K9" s="21"/>
    </row>
    <row r="10" spans="1:11" ht="12.75" customHeight="1">
      <c r="A10" s="6" t="s">
        <v>7</v>
      </c>
      <c r="B10" s="21">
        <v>25</v>
      </c>
      <c r="C10" s="21">
        <v>126</v>
      </c>
      <c r="D10" s="21">
        <v>405</v>
      </c>
      <c r="E10" s="21">
        <v>475</v>
      </c>
      <c r="F10" s="21">
        <f>SUM(B10:E10)</f>
        <v>1031</v>
      </c>
      <c r="K10" s="21"/>
    </row>
    <row r="11" spans="1:6" ht="12.75" customHeight="1">
      <c r="A11" s="6" t="s">
        <v>8</v>
      </c>
      <c r="B11" s="21">
        <v>16</v>
      </c>
      <c r="C11" s="21">
        <v>281</v>
      </c>
      <c r="D11" s="21">
        <v>254</v>
      </c>
      <c r="E11" s="21">
        <v>272</v>
      </c>
      <c r="F11" s="21">
        <f aca="true" t="shared" si="0" ref="F11:F18">SUM(B11:E11)</f>
        <v>823</v>
      </c>
    </row>
    <row r="12" spans="1:6" ht="12.75" customHeight="1">
      <c r="A12" s="6" t="s">
        <v>9</v>
      </c>
      <c r="B12" s="21">
        <v>87</v>
      </c>
      <c r="C12" s="21">
        <v>994</v>
      </c>
      <c r="D12" s="21">
        <v>1319</v>
      </c>
      <c r="E12" s="21">
        <v>1146</v>
      </c>
      <c r="F12" s="21">
        <f t="shared" si="0"/>
        <v>3546</v>
      </c>
    </row>
    <row r="13" spans="1:6" ht="12.75" customHeight="1">
      <c r="A13" s="6" t="s">
        <v>10</v>
      </c>
      <c r="B13" s="21">
        <v>11</v>
      </c>
      <c r="C13" s="21">
        <v>51</v>
      </c>
      <c r="D13" s="21">
        <v>158</v>
      </c>
      <c r="E13" s="21">
        <v>161</v>
      </c>
      <c r="F13" s="21">
        <f t="shared" si="0"/>
        <v>381</v>
      </c>
    </row>
    <row r="14" spans="1:6" ht="12.75" customHeight="1">
      <c r="A14" s="6" t="s">
        <v>11</v>
      </c>
      <c r="B14" s="21">
        <v>21</v>
      </c>
      <c r="C14" s="21">
        <v>973</v>
      </c>
      <c r="D14" s="21">
        <v>756</v>
      </c>
      <c r="E14" s="21">
        <v>708</v>
      </c>
      <c r="F14" s="21">
        <f t="shared" si="0"/>
        <v>2458</v>
      </c>
    </row>
    <row r="15" spans="1:6" ht="12.75" customHeight="1">
      <c r="A15" s="6" t="s">
        <v>12</v>
      </c>
      <c r="B15" s="21">
        <v>33</v>
      </c>
      <c r="C15" s="21">
        <v>378</v>
      </c>
      <c r="D15" s="21">
        <v>1299</v>
      </c>
      <c r="E15" s="21">
        <v>1380</v>
      </c>
      <c r="F15" s="21">
        <f t="shared" si="0"/>
        <v>3090</v>
      </c>
    </row>
    <row r="16" spans="1:6" ht="12.75" customHeight="1">
      <c r="A16" s="6" t="s">
        <v>13</v>
      </c>
      <c r="B16" s="21">
        <v>104</v>
      </c>
      <c r="C16" s="21">
        <v>476</v>
      </c>
      <c r="D16" s="21">
        <v>366</v>
      </c>
      <c r="E16" s="21">
        <v>363</v>
      </c>
      <c r="F16" s="21">
        <f t="shared" si="0"/>
        <v>1309</v>
      </c>
    </row>
    <row r="17" spans="1:6" ht="12.75" customHeight="1">
      <c r="A17" s="6" t="s">
        <v>14</v>
      </c>
      <c r="B17" s="21">
        <v>83</v>
      </c>
      <c r="C17" s="21">
        <v>2464</v>
      </c>
      <c r="D17" s="21">
        <v>456</v>
      </c>
      <c r="E17" s="21">
        <v>464</v>
      </c>
      <c r="F17" s="21">
        <f t="shared" si="0"/>
        <v>3467</v>
      </c>
    </row>
    <row r="18" spans="1:6" ht="12.75" customHeight="1">
      <c r="A18" s="6" t="s">
        <v>15</v>
      </c>
      <c r="B18" s="21">
        <v>27</v>
      </c>
      <c r="C18" s="21">
        <v>217</v>
      </c>
      <c r="D18" s="21">
        <v>459</v>
      </c>
      <c r="E18" s="21">
        <v>512</v>
      </c>
      <c r="F18" s="21">
        <f t="shared" si="0"/>
        <v>1215</v>
      </c>
    </row>
    <row r="19" spans="1:6" s="7" customFormat="1" ht="21.75" customHeight="1">
      <c r="A19" s="34" t="s">
        <v>63</v>
      </c>
      <c r="B19" s="34"/>
      <c r="C19" s="34"/>
      <c r="D19" s="34"/>
      <c r="E19" s="34"/>
      <c r="F19" s="34"/>
    </row>
    <row r="20" spans="1:6" ht="12.75" customHeight="1">
      <c r="A20" s="6" t="s">
        <v>19</v>
      </c>
      <c r="B20" s="21">
        <v>1584</v>
      </c>
      <c r="C20" s="21">
        <v>27229</v>
      </c>
      <c r="D20" s="21">
        <v>23294</v>
      </c>
      <c r="E20" s="21">
        <v>20996</v>
      </c>
      <c r="F20" s="23">
        <f>SUM(B20:E20)</f>
        <v>73103</v>
      </c>
    </row>
    <row r="21" spans="1:6" ht="12.75" customHeight="1">
      <c r="A21" s="6" t="s">
        <v>20</v>
      </c>
      <c r="B21" s="21">
        <f>B22-B20</f>
        <v>3788</v>
      </c>
      <c r="C21" s="21">
        <f>C22-C20</f>
        <v>95276</v>
      </c>
      <c r="D21" s="21">
        <f>D22-D20</f>
        <v>70907</v>
      </c>
      <c r="E21" s="21">
        <f>E22-E20</f>
        <v>43259</v>
      </c>
      <c r="F21" s="23">
        <f>SUM(B21:E21)</f>
        <v>213230</v>
      </c>
    </row>
    <row r="22" spans="1:6" s="8" customFormat="1" ht="12.75" customHeight="1">
      <c r="A22" s="6" t="s">
        <v>6</v>
      </c>
      <c r="B22" s="23">
        <v>5372</v>
      </c>
      <c r="C22" s="23">
        <v>122505</v>
      </c>
      <c r="D22" s="23">
        <v>94201</v>
      </c>
      <c r="E22" s="23">
        <v>64255</v>
      </c>
      <c r="F22" s="23">
        <f>SUM(B22:E22)</f>
        <v>286333</v>
      </c>
    </row>
    <row r="23" spans="1:6" s="8" customFormat="1" ht="24.75" customHeight="1">
      <c r="A23" s="9" t="s">
        <v>34</v>
      </c>
      <c r="B23" s="22">
        <f>+B8*100/B22</f>
        <v>7.57632166790767</v>
      </c>
      <c r="C23" s="22">
        <f>+C8*100/C22</f>
        <v>4.86510754663075</v>
      </c>
      <c r="D23" s="22">
        <f>+D8*100/D22</f>
        <v>5.809917092175242</v>
      </c>
      <c r="E23" s="22">
        <f>+E8*100/E22</f>
        <v>8.531631779628045</v>
      </c>
      <c r="F23" s="22">
        <f>+F8*100/F22</f>
        <v>6.049599592083344</v>
      </c>
    </row>
    <row r="24" spans="1:6" ht="12.75">
      <c r="A24" s="10"/>
      <c r="B24" s="11"/>
      <c r="C24" s="11"/>
      <c r="D24" s="11"/>
      <c r="E24" s="11"/>
      <c r="F24" s="11"/>
    </row>
    <row r="25" ht="13.5" customHeight="1">
      <c r="A25" s="3" t="s">
        <v>53</v>
      </c>
    </row>
    <row r="26" ht="12.75">
      <c r="A26" s="19" t="s">
        <v>50</v>
      </c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11" sqref="H11:K11"/>
    </sheetView>
  </sheetViews>
  <sheetFormatPr defaultColWidth="9.140625" defaultRowHeight="12.75"/>
  <cols>
    <col min="1" max="1" width="12.140625" style="3" customWidth="1"/>
    <col min="2" max="7" width="10.7109375" style="3" customWidth="1"/>
    <col min="8" max="16384" width="9.140625" style="3" customWidth="1"/>
  </cols>
  <sheetData>
    <row r="1" spans="1:5" ht="24.75" customHeight="1">
      <c r="A1" s="12" t="s">
        <v>40</v>
      </c>
      <c r="C1" s="1"/>
      <c r="D1" s="1"/>
      <c r="E1" s="1"/>
    </row>
    <row r="2" spans="1:5" ht="24.75" customHeight="1">
      <c r="A2" s="13" t="s">
        <v>43</v>
      </c>
      <c r="C2" s="1"/>
      <c r="D2" s="1"/>
      <c r="E2" s="1"/>
    </row>
    <row r="3" spans="1:7" ht="36" customHeight="1">
      <c r="A3" s="17"/>
      <c r="B3" s="35" t="s">
        <v>0</v>
      </c>
      <c r="C3" s="35"/>
      <c r="D3" s="35"/>
      <c r="E3" s="35" t="s">
        <v>1</v>
      </c>
      <c r="F3" s="35"/>
      <c r="G3" s="35"/>
    </row>
    <row r="4" spans="1:7" ht="18" customHeight="1">
      <c r="A4" s="38" t="s">
        <v>37</v>
      </c>
      <c r="B4" s="38"/>
      <c r="C4" s="38"/>
      <c r="D4" s="38"/>
      <c r="E4" s="38"/>
      <c r="F4" s="38"/>
      <c r="G4" s="38"/>
    </row>
    <row r="5" spans="2:7" ht="26.25" customHeight="1">
      <c r="B5" s="18" t="s">
        <v>22</v>
      </c>
      <c r="C5" s="18" t="s">
        <v>21</v>
      </c>
      <c r="D5" s="18" t="s">
        <v>55</v>
      </c>
      <c r="E5" s="18" t="s">
        <v>22</v>
      </c>
      <c r="F5" s="18" t="s">
        <v>21</v>
      </c>
      <c r="G5" s="18" t="s">
        <v>55</v>
      </c>
    </row>
    <row r="6" spans="1:7" ht="19.5" customHeight="1">
      <c r="A6" s="34" t="s">
        <v>5</v>
      </c>
      <c r="B6" s="34"/>
      <c r="C6" s="34"/>
      <c r="D6" s="34"/>
      <c r="E6" s="34"/>
      <c r="F6" s="34"/>
      <c r="G6" s="34"/>
    </row>
    <row r="7" spans="1:7" ht="12.75" customHeight="1">
      <c r="A7" s="4" t="s">
        <v>51</v>
      </c>
      <c r="B7" s="21">
        <v>616</v>
      </c>
      <c r="C7" s="21">
        <v>21393</v>
      </c>
      <c r="D7" s="21">
        <f>B7+C7</f>
        <v>22009</v>
      </c>
      <c r="E7" s="21">
        <v>604</v>
      </c>
      <c r="F7" s="21">
        <v>20432</v>
      </c>
      <c r="G7" s="21">
        <f>E7+F7</f>
        <v>21036</v>
      </c>
    </row>
    <row r="8" spans="1:7" ht="12.75" customHeight="1">
      <c r="A8" s="4" t="s">
        <v>52</v>
      </c>
      <c r="B8" s="21">
        <v>500</v>
      </c>
      <c r="C8" s="21">
        <v>20859</v>
      </c>
      <c r="D8" s="21">
        <f>B8+C8</f>
        <v>21359</v>
      </c>
      <c r="E8" s="21">
        <v>489</v>
      </c>
      <c r="F8" s="21">
        <v>19965</v>
      </c>
      <c r="G8" s="21">
        <f>E8+F8</f>
        <v>20454</v>
      </c>
    </row>
    <row r="9" spans="1:7" ht="12.75" customHeight="1">
      <c r="A9" s="4" t="s">
        <v>54</v>
      </c>
      <c r="B9" s="21">
        <v>520</v>
      </c>
      <c r="C9" s="21">
        <v>19102</v>
      </c>
      <c r="D9" s="21">
        <f>B9+C9</f>
        <v>19622</v>
      </c>
      <c r="E9" s="21">
        <v>509</v>
      </c>
      <c r="F9" s="21">
        <v>18378</v>
      </c>
      <c r="G9" s="21">
        <f>E9+F9</f>
        <v>18887</v>
      </c>
    </row>
    <row r="10" spans="1:7" ht="12.75" customHeight="1">
      <c r="A10" s="4" t="s">
        <v>61</v>
      </c>
      <c r="B10" s="21">
        <v>515</v>
      </c>
      <c r="C10" s="21">
        <v>18112</v>
      </c>
      <c r="D10" s="21">
        <f>B10+C10</f>
        <v>18627</v>
      </c>
      <c r="E10" s="21">
        <v>504</v>
      </c>
      <c r="F10" s="21">
        <v>17363</v>
      </c>
      <c r="G10" s="21">
        <f>E10+F10</f>
        <v>17867</v>
      </c>
    </row>
    <row r="11" spans="1:7" ht="12.75" customHeight="1">
      <c r="A11" s="4" t="s">
        <v>62</v>
      </c>
      <c r="B11" s="21">
        <v>471</v>
      </c>
      <c r="C11" s="21">
        <v>17249</v>
      </c>
      <c r="D11" s="21">
        <f>B11+C11</f>
        <v>17720</v>
      </c>
      <c r="E11" s="21">
        <v>461</v>
      </c>
      <c r="F11" s="21">
        <v>16500</v>
      </c>
      <c r="G11" s="21">
        <f>E11+F11</f>
        <v>16961</v>
      </c>
    </row>
    <row r="12" spans="1:7" s="7" customFormat="1" ht="21.75" customHeight="1">
      <c r="A12" s="34" t="s">
        <v>63</v>
      </c>
      <c r="B12" s="34"/>
      <c r="C12" s="34"/>
      <c r="D12" s="34"/>
      <c r="E12" s="34"/>
      <c r="F12" s="34"/>
      <c r="G12" s="34"/>
    </row>
    <row r="13" spans="1:7" ht="12.75" customHeight="1">
      <c r="A13" s="6" t="s">
        <v>19</v>
      </c>
      <c r="B13" s="21">
        <v>6220</v>
      </c>
      <c r="C13" s="21">
        <v>71811</v>
      </c>
      <c r="D13" s="21">
        <f>B13+C13</f>
        <v>78031</v>
      </c>
      <c r="E13" s="21">
        <v>6138</v>
      </c>
      <c r="F13" s="21">
        <v>67795</v>
      </c>
      <c r="G13" s="21">
        <f>E13+F13</f>
        <v>73933</v>
      </c>
    </row>
    <row r="14" spans="1:7" ht="12.75" customHeight="1">
      <c r="A14" s="6" t="s">
        <v>20</v>
      </c>
      <c r="B14" s="21">
        <f>B15-B13</f>
        <v>54036</v>
      </c>
      <c r="C14" s="21">
        <f>C15-C13</f>
        <v>110277</v>
      </c>
      <c r="D14" s="21">
        <f>B14+C14</f>
        <v>164313</v>
      </c>
      <c r="E14" s="21">
        <f>E15-E13</f>
        <v>53437</v>
      </c>
      <c r="F14" s="21">
        <f>F15-F13</f>
        <v>104852</v>
      </c>
      <c r="G14" s="21">
        <f>G15-G13</f>
        <v>158289</v>
      </c>
    </row>
    <row r="15" spans="1:7" s="8" customFormat="1" ht="12.75" customHeight="1">
      <c r="A15" s="6" t="s">
        <v>6</v>
      </c>
      <c r="B15" s="21">
        <v>60256</v>
      </c>
      <c r="C15" s="21">
        <v>182088</v>
      </c>
      <c r="D15" s="21">
        <f>B15+C15</f>
        <v>242344</v>
      </c>
      <c r="E15" s="21">
        <v>59575</v>
      </c>
      <c r="F15" s="21">
        <v>172647</v>
      </c>
      <c r="G15" s="21">
        <f>E15+F15</f>
        <v>232222</v>
      </c>
    </row>
    <row r="16" spans="1:7" s="8" customFormat="1" ht="21.75" customHeight="1">
      <c r="A16" s="9" t="s">
        <v>34</v>
      </c>
      <c r="B16" s="22">
        <f aca="true" t="shared" si="0" ref="B16:G16">+B11*100/B15</f>
        <v>0.7816648964418481</v>
      </c>
      <c r="C16" s="22">
        <f t="shared" si="0"/>
        <v>9.472892227933746</v>
      </c>
      <c r="D16" s="22">
        <f t="shared" si="0"/>
        <v>7.311920245601294</v>
      </c>
      <c r="E16" s="22">
        <f t="shared" si="0"/>
        <v>0.7738145195132187</v>
      </c>
      <c r="F16" s="22">
        <f t="shared" si="0"/>
        <v>9.55707310292099</v>
      </c>
      <c r="G16" s="22">
        <f t="shared" si="0"/>
        <v>7.303786893575975</v>
      </c>
    </row>
    <row r="17" spans="1:7" ht="18" customHeight="1">
      <c r="A17" s="39" t="s">
        <v>17</v>
      </c>
      <c r="B17" s="39"/>
      <c r="C17" s="39"/>
      <c r="D17" s="39"/>
      <c r="E17" s="39"/>
      <c r="F17" s="39"/>
      <c r="G17" s="39"/>
    </row>
    <row r="18" spans="1:7" s="8" customFormat="1" ht="33" customHeight="1">
      <c r="A18" s="9"/>
      <c r="B18" s="18" t="s">
        <v>17</v>
      </c>
      <c r="C18" s="18" t="s">
        <v>23</v>
      </c>
      <c r="D18" s="18" t="s">
        <v>57</v>
      </c>
      <c r="E18" s="18" t="s">
        <v>17</v>
      </c>
      <c r="F18" s="18" t="s">
        <v>23</v>
      </c>
      <c r="G18" s="18" t="s">
        <v>57</v>
      </c>
    </row>
    <row r="19" spans="1:7" ht="19.5" customHeight="1">
      <c r="A19" s="34" t="s">
        <v>5</v>
      </c>
      <c r="B19" s="34"/>
      <c r="C19" s="34"/>
      <c r="D19" s="34"/>
      <c r="E19" s="34"/>
      <c r="F19" s="34"/>
      <c r="G19" s="34"/>
    </row>
    <row r="20" spans="1:7" ht="12.75" customHeight="1">
      <c r="A20" s="4" t="s">
        <v>51</v>
      </c>
      <c r="B20" s="21">
        <v>18612</v>
      </c>
      <c r="C20" s="21">
        <v>5697</v>
      </c>
      <c r="D20" s="21">
        <f>SUM(B20:C20)</f>
        <v>24309</v>
      </c>
      <c r="E20" s="21">
        <v>17964</v>
      </c>
      <c r="F20" s="21">
        <v>5350</v>
      </c>
      <c r="G20" s="21">
        <f>E20+F20</f>
        <v>23314</v>
      </c>
    </row>
    <row r="21" spans="1:7" ht="12.75" customHeight="1">
      <c r="A21" s="4" t="s">
        <v>52</v>
      </c>
      <c r="B21" s="21">
        <v>18806</v>
      </c>
      <c r="C21" s="21">
        <v>5594</v>
      </c>
      <c r="D21" s="21">
        <f>SUM(B21:C21)</f>
        <v>24400</v>
      </c>
      <c r="E21" s="21">
        <v>18219</v>
      </c>
      <c r="F21" s="21">
        <v>5240</v>
      </c>
      <c r="G21" s="21">
        <f>E21+F21</f>
        <v>23459</v>
      </c>
    </row>
    <row r="22" spans="1:7" ht="12.75" customHeight="1">
      <c r="A22" s="4" t="s">
        <v>54</v>
      </c>
      <c r="B22" s="21">
        <v>21937</v>
      </c>
      <c r="C22" s="21">
        <v>2192</v>
      </c>
      <c r="D22" s="21">
        <f>SUM(B22:C22)</f>
        <v>24129</v>
      </c>
      <c r="E22" s="21">
        <v>21398</v>
      </c>
      <c r="F22" s="21">
        <v>1957</v>
      </c>
      <c r="G22" s="21">
        <f>E22+F22</f>
        <v>23355</v>
      </c>
    </row>
    <row r="23" spans="1:7" ht="12.75" customHeight="1">
      <c r="A23" s="4" t="s">
        <v>61</v>
      </c>
      <c r="B23" s="21">
        <v>21682</v>
      </c>
      <c r="C23" s="21">
        <v>1709</v>
      </c>
      <c r="D23" s="21">
        <f>SUM(B23:C23)</f>
        <v>23391</v>
      </c>
      <c r="E23" s="21">
        <v>21045</v>
      </c>
      <c r="F23" s="21">
        <v>1533</v>
      </c>
      <c r="G23" s="21">
        <f>E23+F23</f>
        <v>22578</v>
      </c>
    </row>
    <row r="24" spans="1:7" ht="12.75" customHeight="1">
      <c r="A24" s="4" t="s">
        <v>62</v>
      </c>
      <c r="B24" s="21">
        <v>20665</v>
      </c>
      <c r="C24" s="21">
        <v>1871</v>
      </c>
      <c r="D24" s="21">
        <f>SUM(B24:C24)</f>
        <v>22536</v>
      </c>
      <c r="E24" s="21">
        <v>20041</v>
      </c>
      <c r="F24" s="21">
        <v>1667</v>
      </c>
      <c r="G24" s="21">
        <f>E24+F24</f>
        <v>21708</v>
      </c>
    </row>
    <row r="25" spans="1:7" s="7" customFormat="1" ht="21.75" customHeight="1">
      <c r="A25" s="34" t="s">
        <v>63</v>
      </c>
      <c r="B25" s="34"/>
      <c r="C25" s="34"/>
      <c r="D25" s="34"/>
      <c r="E25" s="34"/>
      <c r="F25" s="34"/>
      <c r="G25" s="34"/>
    </row>
    <row r="26" spans="1:7" ht="12.75" customHeight="1">
      <c r="A26" s="6" t="s">
        <v>19</v>
      </c>
      <c r="B26" s="21">
        <v>98546</v>
      </c>
      <c r="C26" s="21">
        <v>3669</v>
      </c>
      <c r="D26" s="21">
        <f>B26+C26</f>
        <v>102215</v>
      </c>
      <c r="E26" s="21">
        <v>94408</v>
      </c>
      <c r="F26" s="21">
        <v>3400</v>
      </c>
      <c r="G26" s="21">
        <f>SUM(E26:F26)</f>
        <v>97808</v>
      </c>
    </row>
    <row r="27" spans="1:7" ht="12.75" customHeight="1">
      <c r="A27" s="6" t="s">
        <v>20</v>
      </c>
      <c r="B27" s="21">
        <f aca="true" t="shared" si="1" ref="B27:G27">B28-B26</f>
        <v>165541</v>
      </c>
      <c r="C27" s="21">
        <f t="shared" si="1"/>
        <v>12073</v>
      </c>
      <c r="D27" s="21">
        <f t="shared" si="1"/>
        <v>177614</v>
      </c>
      <c r="E27" s="21">
        <f t="shared" si="1"/>
        <v>159596</v>
      </c>
      <c r="F27" s="21">
        <f t="shared" si="1"/>
        <v>11744</v>
      </c>
      <c r="G27" s="21">
        <f t="shared" si="1"/>
        <v>171340</v>
      </c>
    </row>
    <row r="28" spans="1:7" s="8" customFormat="1" ht="12.75" customHeight="1">
      <c r="A28" s="6" t="s">
        <v>6</v>
      </c>
      <c r="B28" s="21">
        <v>264087</v>
      </c>
      <c r="C28" s="21">
        <v>15742</v>
      </c>
      <c r="D28" s="21">
        <f>B28+C28</f>
        <v>279829</v>
      </c>
      <c r="E28" s="21">
        <v>254004</v>
      </c>
      <c r="F28" s="21">
        <v>15144</v>
      </c>
      <c r="G28" s="21">
        <f>E28+F28</f>
        <v>269148</v>
      </c>
    </row>
    <row r="29" spans="1:7" s="8" customFormat="1" ht="21.75" customHeight="1">
      <c r="A29" s="9" t="s">
        <v>34</v>
      </c>
      <c r="B29" s="22">
        <f aca="true" t="shared" si="2" ref="B29:G29">+B24*100/B28</f>
        <v>7.825072797979454</v>
      </c>
      <c r="C29" s="22">
        <f t="shared" si="2"/>
        <v>11.88540210900775</v>
      </c>
      <c r="D29" s="22">
        <f t="shared" si="2"/>
        <v>8.053489809848157</v>
      </c>
      <c r="E29" s="22">
        <f t="shared" si="2"/>
        <v>7.890033227823184</v>
      </c>
      <c r="F29" s="22">
        <f t="shared" si="2"/>
        <v>11.007659799260432</v>
      </c>
      <c r="G29" s="22">
        <f t="shared" si="2"/>
        <v>8.065450978643721</v>
      </c>
    </row>
    <row r="30" spans="1:7" ht="12.75">
      <c r="A30" s="10"/>
      <c r="B30" s="11"/>
      <c r="C30" s="11"/>
      <c r="D30" s="11"/>
      <c r="E30" s="11"/>
      <c r="F30" s="11"/>
      <c r="G30" s="11"/>
    </row>
    <row r="31" ht="13.5" customHeight="1">
      <c r="A31" s="3" t="s">
        <v>53</v>
      </c>
    </row>
    <row r="33" ht="12.75">
      <c r="A33" s="3" t="s">
        <v>56</v>
      </c>
    </row>
    <row r="34" ht="12.75">
      <c r="A34" s="3" t="s">
        <v>58</v>
      </c>
    </row>
  </sheetData>
  <sheetProtection/>
  <mergeCells count="8">
    <mergeCell ref="B3:D3"/>
    <mergeCell ref="E3:G3"/>
    <mergeCell ref="A4:G4"/>
    <mergeCell ref="A17:G17"/>
    <mergeCell ref="A25:G25"/>
    <mergeCell ref="A6:G6"/>
    <mergeCell ref="A12:G12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7:A11 A20:A24" numberStoredAsText="1"/>
    <ignoredError sqref="D14:G14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Rosalia Giambrone</cp:lastModifiedBy>
  <cp:lastPrinted>2015-10-06T10:42:43Z</cp:lastPrinted>
  <dcterms:created xsi:type="dcterms:W3CDTF">2002-05-13T08:06:04Z</dcterms:created>
  <dcterms:modified xsi:type="dcterms:W3CDTF">2016-03-17T10:43:56Z</dcterms:modified>
  <cp:category/>
  <cp:version/>
  <cp:contentType/>
  <cp:contentStatus/>
</cp:coreProperties>
</file>