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20" activeTab="0"/>
  </bookViews>
  <sheets>
    <sheet name="All 1-a Indicatori sintetici" sheetId="1" r:id="rId1"/>
  </sheets>
  <definedNames>
    <definedName name="_xlnm.Print_Area" localSheetId="0">'All 1-a Indicatori sintetici'!$A$1:$L$66</definedName>
    <definedName name="_xlnm.Print_Titles" localSheetId="0">'All 1-a Indicatori sintetici'!$1:$7</definedName>
  </definedNames>
  <calcPr fullCalcOnLoad="1"/>
</workbook>
</file>

<file path=xl/sharedStrings.xml><?xml version="1.0" encoding="utf-8"?>
<sst xmlns="http://schemas.openxmlformats.org/spreadsheetml/2006/main" count="180" uniqueCount="145">
  <si>
    <t>Debiti non finanziari</t>
  </si>
  <si>
    <t>Debiti finanziari</t>
  </si>
  <si>
    <t>DEFINIZIONE</t>
  </si>
  <si>
    <t>TIPOLOGIA INDICATORE</t>
  </si>
  <si>
    <t>Entrate correnti</t>
  </si>
  <si>
    <t>SOLO PER  MISSIONE 13 - TUTELA DELLA SALUTE</t>
  </si>
  <si>
    <t xml:space="preserve">TUTTE LE SPESE AL NETTO MISSIONE 13 </t>
  </si>
  <si>
    <t>1.1</t>
  </si>
  <si>
    <t>Interessi passivi</t>
  </si>
  <si>
    <t>2.1</t>
  </si>
  <si>
    <t>3.1</t>
  </si>
  <si>
    <t>3.2</t>
  </si>
  <si>
    <t>4.1</t>
  </si>
  <si>
    <t>Rigidità strutturale di bilancio</t>
  </si>
  <si>
    <t>Incidenza degli interessi passivi sulle entrate correnti (che ne costituiscono la fonte di copertura)</t>
  </si>
  <si>
    <t>Incidenza degli interessi sulle anticipazioni sul totale degli interessi passivi</t>
  </si>
  <si>
    <t>Incidenza degli interessi di mora sul totale degli interessi passivi</t>
  </si>
  <si>
    <t>5.1</t>
  </si>
  <si>
    <t>5.2</t>
  </si>
  <si>
    <t>6.1</t>
  </si>
  <si>
    <t>6.2</t>
  </si>
  <si>
    <t>6.3</t>
  </si>
  <si>
    <t>Stanziamenti di competenza  voce del piano dei conti finanziario U.1.07.06.04.000 "Interessi passivi su anticipazioni di tesoreria" / Stanziamenti di competenza Macroaggregato 1.7 "Interessi passivi"</t>
  </si>
  <si>
    <t>7.1</t>
  </si>
  <si>
    <t>7.2</t>
  </si>
  <si>
    <t>3.3</t>
  </si>
  <si>
    <t>3.4</t>
  </si>
  <si>
    <t>Incidenza estinzioni debiti finanziari</t>
  </si>
  <si>
    <t>Sostenibilità debiti finanziari</t>
  </si>
  <si>
    <t xml:space="preserve">Investimenti </t>
  </si>
  <si>
    <t>Piano degli indicatori di bilancio</t>
  </si>
  <si>
    <t>Indicatori sintetici</t>
  </si>
  <si>
    <t>Indicatore di smaltimento debiti commerciali</t>
  </si>
  <si>
    <t xml:space="preserve">Incidenza spesa personale sulla spesa corrente
(Indicatore di equilibrio economico-finanziario)
</t>
  </si>
  <si>
    <t>Allegato n. 1-a</t>
  </si>
  <si>
    <t>Media accertamenti primi tre titoli di entrata nei tre esercizi precedenti / Stanziamenti di competenza dei primi tre titoli delle "Entrate correnti" (4)</t>
  </si>
  <si>
    <t>Stanziamenti di competenza Macroaggregato 1.7 "Interessi passivi" / Stanziamenti di competenza primi tre titoli ("Entrate correnti")</t>
  </si>
  <si>
    <t>Incidenza investimenti su spesa corrente e in conto capitale</t>
  </si>
  <si>
    <t>5.3</t>
  </si>
  <si>
    <t>8.1</t>
  </si>
  <si>
    <t>8.2</t>
  </si>
  <si>
    <t>Sostenibilità disavanzo a carico dell'esercizio</t>
  </si>
  <si>
    <t>Indicatore di realizzazione delle previsioni di cassa corrente</t>
  </si>
  <si>
    <t>2.2</t>
  </si>
  <si>
    <t>Media incassi primi tre titoli di entrata nei tre esercizi precedenti / Stanziamenti di cassa dei primi tre titoli delle "Entrate correnti" (4)</t>
  </si>
  <si>
    <t>Disavanzo iscritto in spesa del bilancio di previsione / Totale disavanzo di amministrazione di cui alla lettera E dell'allegato riguardante il risultato di amministrazione presunto (3)</t>
  </si>
  <si>
    <t xml:space="preserve">Totale disavanzo di amministrazione di cui alla lettera E dell'allegato riguardante il risultato di amministrazione presunto (3) / Patrimonio netto (1)  </t>
  </si>
  <si>
    <t>Quota investimenti complessivi finanziati dal risparmio corrente</t>
  </si>
  <si>
    <t>Quota investimenti complessivi finanziati dal saldo positivo delle partite finanziarie</t>
  </si>
  <si>
    <t>Quota investimenti complessivi finanziati da debito</t>
  </si>
  <si>
    <t>(Totale competenza Titolo 4 della spesa) / Debito da finanziamento al 31/12 dell'esercizio precedente (2)</t>
  </si>
  <si>
    <t>Disavanzo di amministrazione presunto dell'esercizio precedente</t>
  </si>
  <si>
    <t>Incidenza quota libera di parte corrente nell'avanzo presunto</t>
  </si>
  <si>
    <t>Incidenza quota libera in c/capitale nell'avanzo presunto</t>
  </si>
  <si>
    <t>Incidenza quota accantonata nell'avanzo presunto</t>
  </si>
  <si>
    <t>Incidenza quota vincolata nell'avanzo presunto</t>
  </si>
  <si>
    <t>Composizione avanzo di amministrazione presunto dell'esercizio precedente (5)</t>
  </si>
  <si>
    <t>Esternalizzazione dei servizi</t>
  </si>
  <si>
    <t>Indicatore di esternalizzazione dei servizi</t>
  </si>
  <si>
    <t>6.4</t>
  </si>
  <si>
    <t>6.5</t>
  </si>
  <si>
    <t>6.6</t>
  </si>
  <si>
    <t>6.7</t>
  </si>
  <si>
    <t>9.1</t>
  </si>
  <si>
    <t>9.2</t>
  </si>
  <si>
    <t>9.3</t>
  </si>
  <si>
    <t>9.4</t>
  </si>
  <si>
    <t>10.1</t>
  </si>
  <si>
    <t>10.2</t>
  </si>
  <si>
    <t>10.3</t>
  </si>
  <si>
    <t>Incidenza spese rigide (disavanzo, personale e debito) su entrate correnti (*)</t>
  </si>
  <si>
    <t>8.3</t>
  </si>
  <si>
    <t>2.3</t>
  </si>
  <si>
    <t>2.4</t>
  </si>
  <si>
    <t>Indicatore di realizzazione delle previsioni di cassa concernenti le entrate proprie</t>
  </si>
  <si>
    <t>Debito di finanziamento al 31/12 (2) / popolazione residente 
(al 1° gennaio dell'esercizio di riferimento o, se non disponibile, al 1° gennaio dell'ultimo anno disponibile)</t>
  </si>
  <si>
    <t>Quota libera di parte corrente dell'avanzo presunto/Avanzo di amministrazione presunto (6)</t>
  </si>
  <si>
    <t>Quota libera in conto capitale dell'avanzo presunto/Avanzo di amministrazione presunto (7)</t>
  </si>
  <si>
    <t>Quota accantonata dell'avanzo presunto/Avanzo di amministrazione presunto (8)</t>
  </si>
  <si>
    <t>Quota vincolata dell'avanzo presunto/Avanzo di amministrazione presunto (9)</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</si>
  <si>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</si>
  <si>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 xml:space="preserve">Quota disavanzo che si prevede di ripianare nell'esercizio </t>
  </si>
  <si>
    <t>10.4</t>
  </si>
  <si>
    <t>Disavanzo derivante da debito autorizzato e non contratto/Disavanzo di amministrazione di cui alla lettera E dell'allegato al bilancio di previsione riguardante il risultato di amministrazione presunto</t>
  </si>
  <si>
    <t>Sostenibilità patrimoniale del disavanzo presunto</t>
  </si>
  <si>
    <t>Indicatore di realizzazione delle previsioni di competenza concernenti le entrate proprie</t>
  </si>
  <si>
    <t>Indicatore di smaltimento debiti verso altre amministrazioni pubbliche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</si>
  <si>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</si>
  <si>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</si>
  <si>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</si>
  <si>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Indicatore di realizzazione delle previsioni di competenza concernenti le entrate correnti</t>
  </si>
  <si>
    <t>Partite di giro e conto terzi</t>
  </si>
  <si>
    <t>Incidenza partite di giro e conto terzi in entrata</t>
  </si>
  <si>
    <t>Incidenza partite di giro e conto terzi in uscita</t>
  </si>
  <si>
    <t>11.1</t>
  </si>
  <si>
    <t xml:space="preserve">Spese di personale </t>
  </si>
  <si>
    <t>Stanziamenti di competenza  per Macroaggregato 2.2 "Investimenti fissi lordi e acquisto di terreni"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</si>
  <si>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</si>
  <si>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(10) Indicare al numeratore solo la quota del finanziamento destinata alla copertura di investimenti, e al denominatore escludere gli investimenti che, nell'esercizio, sono finanziati dal FPV.</t>
  </si>
  <si>
    <t xml:space="preserve">Stanziamento di cassa (Macroaggregati 1.3 "Acquisto di beni e servizi" + 2.2 "Investimenti fissi lordi e acquisto di terreni") / stanziamenti di competenza e residui al netto dei relativi FPV (Macroaggregati 1.3 "Acquisto di beni e servizi" + 2.2 "Investimenti fissi lordi e acquisto di terreni") </t>
  </si>
  <si>
    <t>Stanziamenti di competenza Macroaggregato 2.2 Contributi agli investimenti al netto del relativo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</si>
  <si>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</si>
  <si>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Fondo pluriennale vincolato</t>
  </si>
  <si>
    <t>12.1</t>
  </si>
  <si>
    <t>12.2</t>
  </si>
  <si>
    <t>Utilizzo del FPV</t>
  </si>
  <si>
    <t>Contributi agli investimenti procapite
(Indicatore di equilibrio dimensionale in valore assoluto)</t>
  </si>
  <si>
    <t>Investimenti complessivi procapite 
(Indicatore di equilibrio dimensionale in valore assoluto)</t>
  </si>
  <si>
    <t>Investimenti diretti procapite
(Indicatore di equilibrio dimensionale in valore assoluto)</t>
  </si>
  <si>
    <t>Indebitamento procapite (in valore assoluto)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</si>
  <si>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</si>
  <si>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 xml:space="preserve">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 </t>
  </si>
  <si>
    <t xml:space="preserve">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
</t>
  </si>
  <si>
    <r>
      <t xml:space="preserve">[Disavanzo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Utilizzo Fondo anticipazioni di liquidità del DL 35/2013) (*)
</t>
    </r>
  </si>
  <si>
    <r>
      <t xml:space="preserve">VALORE INDICATORE 
</t>
    </r>
    <r>
      <rPr>
        <sz val="10"/>
        <rFont val="Arial"/>
        <family val="2"/>
      </rPr>
      <t>(indicare tante colonne quanti sono gli eserci considerati nel bilancio di previsione)
(dati percentuali)</t>
    </r>
  </si>
  <si>
    <t>TOTALE MISSIONI</t>
  </si>
  <si>
    <t xml:space="preserve">(*) Al netto del disavanzo da debito autorizzato e non contratto </t>
  </si>
  <si>
    <r>
      <t xml:space="preserve">Totale stanziamenti di competenza per Entrate per conto terzi e partite di giro / Totale stanziamenti primi tre titoli delle entrate
</t>
    </r>
    <r>
      <rPr>
        <i/>
        <sz val="10"/>
        <rFont val="Arial"/>
        <family val="2"/>
      </rPr>
      <t>(al netto dell'anticipazione sanitaria erogata dalla Tesoreria dello Stato  e dei movimenti riguardanti la GSA e i conti di tesoreria sanitari e non sanitari)</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</si>
  <si>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Le Autonomie speciali che adottano il DLgs 118/2011 dal 2016 elaborano l'indicatore a decorrere dal 2019.</t>
  </si>
  <si>
    <t xml:space="preserve">Quota disavanzo presunto derivante da debito autorizzato e non contratto </t>
  </si>
  <si>
    <t>Totale stanziamento di competenza  Macroaggregati 2.2 + 2.3 al netto dei relativi FPV / Totale stanziamento di competenza titolo 1 e 2 della spesa al netto del FPV</t>
  </si>
  <si>
    <t xml:space="preserve">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
</t>
  </si>
  <si>
    <t>(2) Il debito di finanziamento è pari alla Lettera D1 dell'ultimo stato patrimoniale passivo disponibile. L'indicatore è elaborato a partire dal 2018, salvo che per gli enti che hanno partecipato alla sperimentazione che lo elaborano a decorrere dal 2016. Le Autonomie speciali che adottano il DLgs 118/2011 dal 2016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</si>
  <si>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 e il disavanzo da debito autorizzato e non contratto.</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</si>
  <si>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hanno partecipato alla sperimentazione, nel 2016 sostituire la media con gli accertamenti del 2015 (dati stimati o, se disponibili, di preconsuntivo). Nel 2017 sostituire la media triennale con quella biennale (per il 2016 fare riferimento a dati stimati o, se disponibili, di preconsuntivo). Le Autonomie speciali che adottano il DLgs 118/2011 a decorrere dal 2016, elaborano l'indicatore a decorrere dal 2017.</t>
  </si>
  <si>
    <t>(5) Da compilare solo se la voce E dell'allegato al bilancio concernente il risultato di amministrazione presunto è positivo o pari a 0.</t>
  </si>
  <si>
    <t>Stanziamenti di competenza [1.7 "Interessi passivi" – "Interessi di mora" (U.1.07.06.02.000) – "Interessi per anticipazioni prestiti" (U.1.07.06.04.000)]+ Titolo 4 della spesa – (Entrate categoria 4.02.06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</si>
  <si>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Media accertamenti nei tre esercizi precedenti (pdc E.1.01.00.00.000 "Tributi" – E.1.01.04.00.000 "Compartecipazioni di tributi" + E.3.00.00.00.000 "Entrate extratributarie") / Stanziamenti di competenza dei primi tre titoli delle "Entrate correnti" (4)</t>
  </si>
  <si>
    <t>Spesa di personale procapite
(Indicatore di equilibrio dimensionale in valore assoluto)</t>
  </si>
  <si>
    <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</si>
  <si>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r>
      <t xml:space="preserve">Incidenza della spesa di personale con forme di contratto flessibile 
</t>
    </r>
    <r>
      <rPr>
        <i/>
        <sz val="10"/>
        <rFont val="Arial"/>
        <family val="2"/>
      </rPr>
      <t xml:space="preserve">
Indica come gli enti soddisfano le proprie esigenze di risorse umane, mixando le varie alternative contrattuali più rigide (personale dipendente) o meno rigide (forme di lavoro flessibile)</t>
    </r>
  </si>
  <si>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</si>
  <si>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Stanziamenti di competenza voce del piano dei conti finanziario U.1.07.06.02.000 "Interessi di mora" / Stanziamenti di competenza  Macroaggregato 1.7 "Interessi passivi"</t>
  </si>
  <si>
    <t>Saldo positivo di competenza delle partite finanziarie / Stanziamenti di competenza (Macroaggregato 2.2 "Investimenti fissi lordi e acquisto di terreni" + Macroaggregato 2.3 "Contributi agli investimenti") (10)</t>
  </si>
  <si>
    <t>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</si>
  <si>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</si>
  <si>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Disavanzo iscritto in spesa del bilancio di previsione / Competenza dei titoli 1, 2 e 3 delle entrate</t>
  </si>
  <si>
    <r>
      <t xml:space="preserve">Totale stanziamenti di competenza per Uscite per conto terzi e partite di giro / Totale stanziamenti di competenza </t>
    </r>
    <r>
      <rPr>
        <b/>
        <sz val="10"/>
        <rFont val="Arial"/>
        <family val="2"/>
      </rPr>
      <t>del titolo</t>
    </r>
    <r>
      <rPr>
        <sz val="10"/>
        <rFont val="Arial"/>
        <family val="2"/>
      </rPr>
      <t xml:space="preserve"> I della spesa
</t>
    </r>
    <r>
      <rPr>
        <i/>
        <sz val="10"/>
        <rFont val="Arial"/>
        <family val="2"/>
      </rPr>
      <t>(al netto del rimborso dell'anticipazione sanitaria erogata dalla Tesoreria dello Stato e dei movimenti riguardanti la GSA e i conti di tesoreria sanitari e non sanitari)</t>
    </r>
  </si>
  <si>
    <t>Media incassi nei tre esercizi precedenti (pdc E.1.01.00.00.000 "Tributi" – "Compartecipazioni di tributi" E.1.01.04.00.000 + E.3.00.00.00.000 "Entrate extratributarie") / Stanziamenti di cassa dei primi tre titoli delle "Entrate correnti" (4)</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</si>
  <si>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</si>
  <si>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Bilancio di previsione esercizi 2018, 2019 e 2020, approvato il 30/4/2018</t>
  </si>
  <si>
    <t>-</t>
  </si>
  <si>
    <t>DEBITO DA FINANZIAMENTO</t>
  </si>
  <si>
    <t>PATRIMONIO NETTO AL 31/12/2016</t>
  </si>
  <si>
    <t>POPOLAZIONE ALL'1/1/2017</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</si>
</sst>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000000"/>
    <numFmt numFmtId="166" formatCode="0.0000000%"/>
    <numFmt numFmtId="167" formatCode="0.000000%"/>
    <numFmt numFmtId="168" formatCode="0.00000%"/>
    <numFmt numFmtId="169" formatCode="0.0000%"/>
    <numFmt numFmtId="170" formatCode="0.000%"/>
    <numFmt numFmtId="171" formatCode="0.000000000"/>
    <numFmt numFmtId="172" formatCode="0.00000000"/>
    <numFmt numFmtId="173" formatCode="0.000000"/>
    <numFmt numFmtId="174" formatCode="0.00000"/>
    <numFmt numFmtId="175" formatCode="0.0000"/>
    <numFmt numFmtId="176" formatCode="0.000"/>
    <numFmt numFmtId="177" formatCode="_-* #,##0.000_-;\-* #,##0.000_-;_-* &quot;-&quot;??_-;_-@_-"/>
    <numFmt numFmtId="178" formatCode="_-* #,##0.0_-;\-* #,##0.0_-;_-* &quot;-&quot;??_-;_-@_-"/>
    <numFmt numFmtId="179" formatCode="0.0%"/>
    <numFmt numFmtId="180" formatCode="0.0"/>
    <numFmt numFmtId="181" formatCode="&quot;Sì&quot;;&quot;Sì&quot;;&quot;No&quot;"/>
    <numFmt numFmtId="182" formatCode="&quot;Vero&quot;;&quot;Vero&quot;;&quot;Falso&quot;"/>
    <numFmt numFmtId="183" formatCode="&quot;Attivo&quot;;&quot;Attivo&quot;;&quot;Inattivo&quot;"/>
    <numFmt numFmtId="184" formatCode="[$€-2]\ #.##000_);[Red]\([$€-2]\ #.##000\)"/>
    <numFmt numFmtId="185" formatCode="&quot;Attivo&quot;;&quot;Attivo&quot;;&quot;Disattivo&quot;"/>
    <numFmt numFmtId="186" formatCode="[$-410]dddd\ d\ mmmm\ yyyy"/>
    <numFmt numFmtId="187" formatCode="_-[$€-410]\ * #,##0.00_-;\-[$€-410]\ * #,##0.00_-;_-[$€-410]\ * &quot;-&quot;??_-;_-@_-"/>
    <numFmt numFmtId="188" formatCode="_(* #,##0.00_);_(* \(#,##0.00\);_(* &quot;-&quot;??_);_(@_)"/>
    <numFmt numFmtId="189" formatCode="&quot;€&quot;\ #,##0.00"/>
  </numFmts>
  <fonts count="48">
    <font>
      <sz val="10"/>
      <name val="Arial"/>
      <family val="0"/>
    </font>
    <font>
      <b/>
      <sz val="10"/>
      <name val="Arial"/>
      <family val="2"/>
    </font>
    <font>
      <b/>
      <sz val="12"/>
      <name val="Arial"/>
      <family val="2"/>
    </font>
    <font>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56"/>
      <name val="Arial"/>
      <family val="2"/>
    </font>
    <font>
      <b/>
      <sz val="13"/>
      <color indexed="56"/>
      <name val="Arial"/>
      <family val="2"/>
    </font>
    <font>
      <b/>
      <sz val="12"/>
      <color indexed="5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3"/>
      <color theme="3"/>
      <name val="Arial"/>
      <family val="2"/>
    </font>
    <font>
      <b/>
      <sz val="12"/>
      <color theme="3"/>
      <name val="Arial"/>
      <family val="2"/>
    </font>
    <font>
      <b/>
      <sz val="14"/>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0" fillId="33" borderId="0" xfId="0" applyFill="1" applyBorder="1" applyAlignment="1">
      <alignment/>
    </xf>
    <xf numFmtId="0" fontId="0" fillId="33" borderId="0" xfId="0" applyFill="1" applyAlignment="1">
      <alignment vertical="top"/>
    </xf>
    <xf numFmtId="0" fontId="0" fillId="33" borderId="0" xfId="0" applyFill="1" applyAlignment="1">
      <alignment vertical="top" wrapText="1"/>
    </xf>
    <xf numFmtId="0" fontId="0" fillId="33" borderId="0" xfId="0" applyFill="1" applyAlignment="1">
      <alignment horizontal="center" vertical="top"/>
    </xf>
    <xf numFmtId="0" fontId="2" fillId="33" borderId="0" xfId="0" applyFont="1" applyFill="1" applyAlignment="1">
      <alignment/>
    </xf>
    <xf numFmtId="0" fontId="0" fillId="33" borderId="0" xfId="0" applyFill="1" applyAlignment="1">
      <alignment/>
    </xf>
    <xf numFmtId="0" fontId="1" fillId="33" borderId="10" xfId="0" applyFont="1" applyFill="1" applyBorder="1" applyAlignment="1">
      <alignment horizontal="center" vertical="center" wrapText="1"/>
    </xf>
    <xf numFmtId="0" fontId="0" fillId="33" borderId="0" xfId="0" applyFont="1" applyFill="1" applyAlignment="1">
      <alignment/>
    </xf>
    <xf numFmtId="0" fontId="45" fillId="33" borderId="11" xfId="0" applyFont="1" applyFill="1" applyBorder="1" applyAlignment="1">
      <alignment horizontal="right" vertical="top"/>
    </xf>
    <xf numFmtId="0" fontId="46" fillId="33" borderId="10" xfId="0" applyFont="1" applyFill="1" applyBorder="1" applyAlignment="1">
      <alignment horizontal="right" vertical="top"/>
    </xf>
    <xf numFmtId="0" fontId="46" fillId="33" borderId="10" xfId="0" applyFont="1" applyFill="1" applyBorder="1" applyAlignment="1">
      <alignment vertical="top" wrapText="1"/>
    </xf>
    <xf numFmtId="0" fontId="0" fillId="33" borderId="10" xfId="0" applyFill="1" applyBorder="1" applyAlignment="1">
      <alignment vertical="top" wrapText="1"/>
    </xf>
    <xf numFmtId="0" fontId="0" fillId="33" borderId="10" xfId="0" applyFill="1" applyBorder="1" applyAlignment="1">
      <alignment horizontal="center" vertical="top"/>
    </xf>
    <xf numFmtId="0" fontId="0" fillId="33" borderId="10" xfId="0" applyFont="1" applyFill="1" applyBorder="1" applyAlignment="1">
      <alignment vertical="top" wrapText="1"/>
    </xf>
    <xf numFmtId="0" fontId="0" fillId="33" borderId="10" xfId="0" applyFont="1" applyFill="1" applyBorder="1" applyAlignment="1">
      <alignment horizontal="left" vertical="top" wrapText="1"/>
    </xf>
    <xf numFmtId="0" fontId="0"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0" fillId="33" borderId="10" xfId="0" applyFont="1" applyFill="1" applyBorder="1" applyAlignment="1">
      <alignment vertical="top"/>
    </xf>
    <xf numFmtId="0" fontId="1" fillId="34"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34" borderId="10" xfId="0" applyFont="1" applyFill="1" applyBorder="1" applyAlignment="1">
      <alignment horizontal="center" vertical="top" wrapText="1"/>
    </xf>
    <xf numFmtId="0" fontId="45" fillId="33" borderId="10" xfId="0" applyFont="1" applyFill="1" applyBorder="1" applyAlignment="1">
      <alignment horizontal="right" vertical="top"/>
    </xf>
    <xf numFmtId="0" fontId="0" fillId="33" borderId="0" xfId="0" applyFill="1" applyAlignment="1">
      <alignment horizontal="right"/>
    </xf>
    <xf numFmtId="0" fontId="0" fillId="33" borderId="12" xfId="0" applyFont="1" applyFill="1" applyBorder="1" applyAlignment="1">
      <alignment horizontal="center" vertical="top" wrapText="1"/>
    </xf>
    <xf numFmtId="0" fontId="0" fillId="33" borderId="13" xfId="0" applyFont="1" applyFill="1" applyBorder="1" applyAlignment="1">
      <alignment horizontal="center" vertical="top" wrapText="1"/>
    </xf>
    <xf numFmtId="0" fontId="45" fillId="0" borderId="12" xfId="0" applyFont="1" applyFill="1" applyBorder="1" applyAlignment="1">
      <alignment vertical="top" wrapText="1"/>
    </xf>
    <xf numFmtId="0" fontId="0" fillId="0" borderId="10" xfId="0"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xf>
    <xf numFmtId="0" fontId="0" fillId="34" borderId="10" xfId="0" applyFill="1" applyBorder="1" applyAlignment="1">
      <alignment horizontal="center" vertical="top"/>
    </xf>
    <xf numFmtId="0" fontId="0" fillId="33" borderId="10" xfId="0" applyFont="1" applyFill="1" applyBorder="1" applyAlignment="1">
      <alignment horizontal="right" vertical="top"/>
    </xf>
    <xf numFmtId="0" fontId="0" fillId="0" borderId="10" xfId="0" applyFont="1" applyFill="1" applyBorder="1" applyAlignment="1">
      <alignment horizontal="right" vertical="top"/>
    </xf>
    <xf numFmtId="0" fontId="0" fillId="33" borderId="11" xfId="0" applyFont="1" applyFill="1" applyBorder="1" applyAlignment="1">
      <alignment horizontal="right" vertical="top"/>
    </xf>
    <xf numFmtId="0" fontId="0" fillId="33" borderId="14" xfId="0" applyFont="1" applyFill="1" applyBorder="1" applyAlignment="1">
      <alignment horizontal="right" vertical="top"/>
    </xf>
    <xf numFmtId="0" fontId="0" fillId="33" borderId="15" xfId="0" applyFont="1" applyFill="1" applyBorder="1" applyAlignment="1">
      <alignment vertical="top" wrapText="1"/>
    </xf>
    <xf numFmtId="0" fontId="0" fillId="33" borderId="15" xfId="0" applyFill="1" applyBorder="1" applyAlignment="1">
      <alignment horizontal="center" vertical="top"/>
    </xf>
    <xf numFmtId="0" fontId="0" fillId="0" borderId="14" xfId="0" applyFont="1" applyFill="1" applyBorder="1" applyAlignment="1">
      <alignment vertical="top" wrapText="1"/>
    </xf>
    <xf numFmtId="0" fontId="1" fillId="33" borderId="0" xfId="0" applyFont="1" applyFill="1" applyBorder="1" applyAlignment="1">
      <alignment horizontal="center" vertical="top" wrapText="1"/>
    </xf>
    <xf numFmtId="0" fontId="0" fillId="0" borderId="10" xfId="0" applyFont="1" applyFill="1" applyBorder="1" applyAlignment="1">
      <alignment horizontal="center" vertical="top"/>
    </xf>
    <xf numFmtId="187" fontId="0" fillId="33" borderId="10" xfId="61" applyNumberFormat="1" applyFont="1" applyFill="1" applyBorder="1" applyAlignment="1">
      <alignment horizontal="center" vertical="top" wrapText="1"/>
    </xf>
    <xf numFmtId="44" fontId="0" fillId="0" borderId="10" xfId="61" applyFont="1" applyFill="1" applyBorder="1" applyAlignment="1">
      <alignment horizontal="center" vertical="top" wrapText="1"/>
    </xf>
    <xf numFmtId="0" fontId="0" fillId="0" borderId="10" xfId="61" applyNumberFormat="1" applyFont="1" applyFill="1" applyBorder="1" applyAlignment="1">
      <alignment horizontal="center" vertical="top" wrapText="1"/>
    </xf>
    <xf numFmtId="43" fontId="0" fillId="33" borderId="0" xfId="45" applyFont="1" applyFill="1" applyAlignment="1">
      <alignment horizontal="right"/>
    </xf>
    <xf numFmtId="43" fontId="0" fillId="33" borderId="0" xfId="45" applyFont="1" applyFill="1" applyAlignment="1">
      <alignment/>
    </xf>
    <xf numFmtId="2" fontId="0" fillId="33" borderId="10" xfId="0" applyNumberFormat="1" applyFont="1" applyFill="1" applyBorder="1" applyAlignment="1">
      <alignment horizontal="center" vertical="top" wrapText="1"/>
    </xf>
    <xf numFmtId="2" fontId="0" fillId="0" borderId="10" xfId="0" applyNumberFormat="1" applyFont="1" applyFill="1" applyBorder="1" applyAlignment="1">
      <alignment horizontal="center" vertical="top" wrapText="1"/>
    </xf>
    <xf numFmtId="43" fontId="0" fillId="33" borderId="0" xfId="45" applyFont="1" applyFill="1" applyAlignment="1">
      <alignment vertical="top"/>
    </xf>
    <xf numFmtId="43" fontId="0" fillId="33" borderId="0" xfId="0" applyNumberFormat="1" applyFill="1" applyAlignment="1">
      <alignment vertical="top" wrapText="1"/>
    </xf>
    <xf numFmtId="43" fontId="0" fillId="33" borderId="0" xfId="45" applyFont="1" applyFill="1" applyAlignment="1">
      <alignment vertical="top" wrapText="1"/>
    </xf>
    <xf numFmtId="43" fontId="0" fillId="33" borderId="0" xfId="0" applyNumberFormat="1" applyFill="1" applyAlignment="1">
      <alignment vertical="top"/>
    </xf>
    <xf numFmtId="0" fontId="0" fillId="33" borderId="10" xfId="61" applyNumberFormat="1" applyFont="1" applyFill="1" applyBorder="1" applyAlignment="1">
      <alignment horizontal="center" vertical="top" wrapText="1"/>
    </xf>
    <xf numFmtId="44" fontId="0" fillId="0" borderId="10" xfId="61" applyNumberFormat="1" applyFont="1" applyFill="1" applyBorder="1" applyAlignment="1">
      <alignment horizontal="center" vertical="top" wrapText="1"/>
    </xf>
    <xf numFmtId="0" fontId="0" fillId="33" borderId="0" xfId="0" applyFont="1" applyFill="1" applyAlignment="1">
      <alignment horizontal="left" vertical="top"/>
    </xf>
    <xf numFmtId="0" fontId="0" fillId="33" borderId="0" xfId="0" applyFont="1" applyFill="1" applyAlignment="1" quotePrefix="1">
      <alignment horizontal="left" vertical="top" wrapText="1"/>
    </xf>
    <xf numFmtId="0" fontId="0" fillId="33" borderId="0" xfId="0" applyFont="1" applyFill="1" applyAlignment="1" quotePrefix="1">
      <alignment horizontal="left" vertical="top"/>
    </xf>
    <xf numFmtId="0" fontId="45" fillId="33" borderId="12" xfId="0" applyFont="1" applyFill="1" applyBorder="1" applyAlignment="1">
      <alignment horizontal="left" vertical="top" wrapText="1"/>
    </xf>
    <xf numFmtId="0" fontId="45" fillId="33" borderId="13"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3" xfId="0" applyFont="1" applyFill="1" applyBorder="1" applyAlignment="1">
      <alignment horizontal="left" vertical="top" wrapText="1"/>
    </xf>
    <xf numFmtId="0" fontId="46" fillId="33" borderId="11" xfId="0" applyFont="1" applyFill="1" applyBorder="1" applyAlignment="1">
      <alignment horizontal="left" vertical="top" wrapText="1"/>
    </xf>
    <xf numFmtId="0" fontId="46" fillId="33" borderId="12" xfId="0" applyFont="1" applyFill="1" applyBorder="1" applyAlignment="1">
      <alignment horizontal="left" vertical="top" wrapText="1"/>
    </xf>
    <xf numFmtId="0" fontId="46" fillId="33" borderId="13" xfId="0" applyFont="1" applyFill="1" applyBorder="1" applyAlignment="1">
      <alignment horizontal="left" vertical="top" wrapText="1"/>
    </xf>
    <xf numFmtId="0" fontId="0" fillId="33" borderId="16" xfId="0" applyFont="1" applyFill="1" applyBorder="1" applyAlignment="1" quotePrefix="1">
      <alignment horizontal="left" vertical="top"/>
    </xf>
    <xf numFmtId="0" fontId="2" fillId="33" borderId="17" xfId="0" applyFont="1" applyFill="1" applyBorder="1" applyAlignment="1">
      <alignment horizontal="center" vertical="top" wrapText="1"/>
    </xf>
    <xf numFmtId="0" fontId="47" fillId="33" borderId="0" xfId="0" applyFont="1" applyFill="1" applyAlignment="1">
      <alignment horizontal="center"/>
    </xf>
    <xf numFmtId="0" fontId="2" fillId="33" borderId="0" xfId="0" applyFont="1" applyFill="1" applyAlignment="1">
      <alignment horizontal="center"/>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46" fillId="0" borderId="11"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13" xfId="0" applyFont="1" applyFill="1" applyBorder="1" applyAlignment="1">
      <alignment horizontal="left" vertical="top" wrapText="1"/>
    </xf>
    <xf numFmtId="0" fontId="0" fillId="33" borderId="0" xfId="0" applyFont="1" applyFill="1" applyBorder="1" applyAlignment="1" quotePrefix="1">
      <alignment horizontal="left" vertical="top" wrapText="1"/>
    </xf>
    <xf numFmtId="0" fontId="0" fillId="33" borderId="0" xfId="0" applyFont="1" applyFill="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2"/>
  <sheetViews>
    <sheetView tabSelected="1" zoomScalePageLayoutView="0" workbookViewId="0" topLeftCell="A1">
      <pane ySplit="7" topLeftCell="A8" activePane="bottomLeft" state="frozen"/>
      <selection pane="topLeft" activeCell="E7" sqref="E7"/>
      <selection pane="bottomLeft" activeCell="A64" sqref="A64:L64"/>
    </sheetView>
  </sheetViews>
  <sheetFormatPr defaultColWidth="9.140625" defaultRowHeight="12.75"/>
  <cols>
    <col min="1" max="1" width="17.7109375" style="23" bestFit="1" customWidth="1"/>
    <col min="2" max="2" width="45.140625" style="2" customWidth="1"/>
    <col min="3" max="3" width="57.421875" style="3" customWidth="1"/>
    <col min="4" max="4" width="10.8515625" style="4" bestFit="1" customWidth="1"/>
    <col min="5" max="6" width="10.00390625" style="4" customWidth="1"/>
    <col min="7" max="7" width="11.8515625" style="4" customWidth="1"/>
    <col min="8" max="8" width="10.7109375" style="4" customWidth="1"/>
    <col min="9" max="9" width="12.57421875" style="4" customWidth="1"/>
    <col min="10" max="10" width="11.00390625" style="4" customWidth="1"/>
    <col min="11" max="11" width="11.7109375" style="4" customWidth="1"/>
    <col min="12" max="12" width="10.7109375" style="4" customWidth="1"/>
    <col min="13" max="13" width="17.421875" style="6" customWidth="1"/>
    <col min="14" max="14" width="16.57421875" style="6" bestFit="1" customWidth="1"/>
    <col min="15" max="16384" width="9.140625" style="6" customWidth="1"/>
  </cols>
  <sheetData>
    <row r="1" ht="12.75">
      <c r="J1" s="4" t="s">
        <v>34</v>
      </c>
    </row>
    <row r="2" spans="1:12" ht="18">
      <c r="A2" s="66" t="s">
        <v>30</v>
      </c>
      <c r="B2" s="66"/>
      <c r="C2" s="66"/>
      <c r="D2" s="66"/>
      <c r="E2" s="66"/>
      <c r="F2" s="66"/>
      <c r="G2" s="66"/>
      <c r="H2" s="66"/>
      <c r="I2" s="66"/>
      <c r="J2" s="66"/>
      <c r="K2" s="66"/>
      <c r="L2" s="66"/>
    </row>
    <row r="3" spans="1:12" ht="15.75">
      <c r="A3" s="67" t="s">
        <v>140</v>
      </c>
      <c r="B3" s="67"/>
      <c r="C3" s="67"/>
      <c r="D3" s="67"/>
      <c r="E3" s="67"/>
      <c r="F3" s="67"/>
      <c r="G3" s="67"/>
      <c r="H3" s="67"/>
      <c r="I3" s="67"/>
      <c r="J3" s="67"/>
      <c r="K3" s="67"/>
      <c r="L3" s="67"/>
    </row>
    <row r="4" spans="2:6" ht="15.75">
      <c r="B4" s="5"/>
      <c r="C4" s="65" t="s">
        <v>31</v>
      </c>
      <c r="D4" s="65"/>
      <c r="E4" s="65"/>
      <c r="F4" s="65"/>
    </row>
    <row r="5" spans="1:12" ht="45.75" customHeight="1">
      <c r="A5" s="71" t="s">
        <v>3</v>
      </c>
      <c r="B5" s="72"/>
      <c r="C5" s="68" t="s">
        <v>2</v>
      </c>
      <c r="D5" s="71" t="s">
        <v>114</v>
      </c>
      <c r="E5" s="80"/>
      <c r="F5" s="80"/>
      <c r="G5" s="80"/>
      <c r="H5" s="80"/>
      <c r="I5" s="80"/>
      <c r="J5" s="80"/>
      <c r="K5" s="80"/>
      <c r="L5" s="72"/>
    </row>
    <row r="6" spans="1:12" ht="27.75" customHeight="1">
      <c r="A6" s="73"/>
      <c r="B6" s="74"/>
      <c r="C6" s="69"/>
      <c r="D6" s="77" t="s">
        <v>115</v>
      </c>
      <c r="E6" s="78"/>
      <c r="F6" s="79"/>
      <c r="G6" s="77" t="s">
        <v>5</v>
      </c>
      <c r="H6" s="78"/>
      <c r="I6" s="79"/>
      <c r="J6" s="77" t="s">
        <v>6</v>
      </c>
      <c r="K6" s="78"/>
      <c r="L6" s="79"/>
    </row>
    <row r="7" spans="1:12" ht="24" customHeight="1">
      <c r="A7" s="75"/>
      <c r="B7" s="76"/>
      <c r="C7" s="70"/>
      <c r="D7" s="7">
        <v>2018</v>
      </c>
      <c r="E7" s="7">
        <v>2019</v>
      </c>
      <c r="F7" s="7">
        <v>2020</v>
      </c>
      <c r="G7" s="7">
        <v>2018</v>
      </c>
      <c r="H7" s="7">
        <v>2019</v>
      </c>
      <c r="I7" s="7">
        <v>2020</v>
      </c>
      <c r="J7" s="7">
        <v>2018</v>
      </c>
      <c r="K7" s="7">
        <v>2019</v>
      </c>
      <c r="L7" s="7">
        <v>2020</v>
      </c>
    </row>
    <row r="8" spans="1:12" s="1" customFormat="1" ht="17.25" customHeight="1">
      <c r="A8" s="22">
        <v>1</v>
      </c>
      <c r="B8" s="57" t="s">
        <v>13</v>
      </c>
      <c r="C8" s="57"/>
      <c r="D8" s="57"/>
      <c r="E8" s="57"/>
      <c r="F8" s="57"/>
      <c r="G8" s="57"/>
      <c r="H8" s="57"/>
      <c r="I8" s="57"/>
      <c r="J8" s="57"/>
      <c r="K8" s="57"/>
      <c r="L8" s="58"/>
    </row>
    <row r="9" spans="1:12" ht="102">
      <c r="A9" s="35" t="s">
        <v>7</v>
      </c>
      <c r="B9" s="36" t="s">
        <v>70</v>
      </c>
      <c r="C9" s="38" t="s">
        <v>113</v>
      </c>
      <c r="D9" s="37">
        <v>28.49</v>
      </c>
      <c r="E9" s="37">
        <v>26.16</v>
      </c>
      <c r="F9" s="37">
        <v>25.51</v>
      </c>
      <c r="G9" s="37">
        <v>5.51</v>
      </c>
      <c r="H9" s="37">
        <v>2.85</v>
      </c>
      <c r="I9" s="37">
        <v>2.89</v>
      </c>
      <c r="J9" s="37">
        <v>22.98</v>
      </c>
      <c r="K9" s="37">
        <v>23.31</v>
      </c>
      <c r="L9" s="37">
        <v>22.62</v>
      </c>
    </row>
    <row r="10" spans="1:12" s="1" customFormat="1" ht="17.25" customHeight="1">
      <c r="A10" s="22">
        <v>2</v>
      </c>
      <c r="B10" s="57" t="s">
        <v>4</v>
      </c>
      <c r="C10" s="57"/>
      <c r="D10" s="57"/>
      <c r="E10" s="57"/>
      <c r="F10" s="57"/>
      <c r="G10" s="57"/>
      <c r="H10" s="57"/>
      <c r="I10" s="57"/>
      <c r="J10" s="57"/>
      <c r="K10" s="57"/>
      <c r="L10" s="58"/>
    </row>
    <row r="11" spans="1:12" ht="60.75" customHeight="1">
      <c r="A11" s="32" t="s">
        <v>9</v>
      </c>
      <c r="B11" s="20" t="s">
        <v>90</v>
      </c>
      <c r="C11" s="20" t="s">
        <v>35</v>
      </c>
      <c r="D11" s="13">
        <v>96.95</v>
      </c>
      <c r="E11" s="13">
        <v>102.12</v>
      </c>
      <c r="F11" s="13">
        <v>102.32</v>
      </c>
      <c r="G11" s="31"/>
      <c r="H11" s="31"/>
      <c r="I11" s="31"/>
      <c r="J11" s="31"/>
      <c r="K11" s="31"/>
      <c r="L11" s="31"/>
    </row>
    <row r="12" spans="1:12" ht="60.75" customHeight="1">
      <c r="A12" s="33" t="s">
        <v>43</v>
      </c>
      <c r="B12" s="20" t="s">
        <v>42</v>
      </c>
      <c r="C12" s="20" t="s">
        <v>44</v>
      </c>
      <c r="D12" s="27">
        <v>103.27</v>
      </c>
      <c r="E12" s="40" t="s">
        <v>141</v>
      </c>
      <c r="F12" s="40" t="s">
        <v>141</v>
      </c>
      <c r="G12" s="31"/>
      <c r="H12" s="31"/>
      <c r="I12" s="31"/>
      <c r="J12" s="31"/>
      <c r="K12" s="31"/>
      <c r="L12" s="31"/>
    </row>
    <row r="13" spans="1:12" ht="71.25" customHeight="1">
      <c r="A13" s="32" t="s">
        <v>72</v>
      </c>
      <c r="B13" s="20" t="s">
        <v>85</v>
      </c>
      <c r="C13" s="20" t="s">
        <v>127</v>
      </c>
      <c r="D13" s="27">
        <v>64.21</v>
      </c>
      <c r="E13" s="27">
        <v>67.64</v>
      </c>
      <c r="F13" s="27">
        <v>67.77</v>
      </c>
      <c r="G13" s="31"/>
      <c r="H13" s="31"/>
      <c r="I13" s="31"/>
      <c r="J13" s="31"/>
      <c r="K13" s="31"/>
      <c r="L13" s="31"/>
    </row>
    <row r="14" spans="1:12" ht="60.75" customHeight="1">
      <c r="A14" s="32" t="s">
        <v>73</v>
      </c>
      <c r="B14" s="20" t="s">
        <v>74</v>
      </c>
      <c r="C14" s="14" t="s">
        <v>138</v>
      </c>
      <c r="D14" s="27">
        <v>67.14</v>
      </c>
      <c r="E14" s="40" t="s">
        <v>141</v>
      </c>
      <c r="F14" s="40" t="s">
        <v>141</v>
      </c>
      <c r="G14" s="31"/>
      <c r="H14" s="31"/>
      <c r="I14" s="31"/>
      <c r="J14" s="31"/>
      <c r="K14" s="31"/>
      <c r="L14" s="31"/>
    </row>
    <row r="15" spans="1:12" ht="15.75">
      <c r="A15" s="10">
        <v>3</v>
      </c>
      <c r="B15" s="61" t="s">
        <v>95</v>
      </c>
      <c r="C15" s="62"/>
      <c r="D15" s="62"/>
      <c r="E15" s="62"/>
      <c r="F15" s="62"/>
      <c r="G15" s="62"/>
      <c r="H15" s="62"/>
      <c r="I15" s="62"/>
      <c r="J15" s="62"/>
      <c r="K15" s="62"/>
      <c r="L15" s="63"/>
    </row>
    <row r="16" spans="1:12" ht="93.75" customHeight="1">
      <c r="A16" s="32" t="s">
        <v>10</v>
      </c>
      <c r="B16" s="14" t="s">
        <v>33</v>
      </c>
      <c r="C16" s="28" t="s">
        <v>111</v>
      </c>
      <c r="D16" s="16">
        <v>5.66</v>
      </c>
      <c r="E16" s="16">
        <v>5.23</v>
      </c>
      <c r="F16" s="16">
        <v>4.99</v>
      </c>
      <c r="G16" s="16">
        <v>0</v>
      </c>
      <c r="H16" s="16">
        <v>2.81</v>
      </c>
      <c r="I16" s="16">
        <v>2.84</v>
      </c>
      <c r="J16" s="16">
        <v>5.66</v>
      </c>
      <c r="K16" s="16">
        <v>2.42</v>
      </c>
      <c r="L16" s="16">
        <v>2.15</v>
      </c>
    </row>
    <row r="17" spans="1:12" ht="127.5">
      <c r="A17" s="32" t="s">
        <v>11</v>
      </c>
      <c r="B17" s="14" t="s">
        <v>129</v>
      </c>
      <c r="C17" s="28" t="s">
        <v>121</v>
      </c>
      <c r="D17" s="16">
        <v>7.71</v>
      </c>
      <c r="E17" s="16">
        <v>5.84</v>
      </c>
      <c r="F17" s="16">
        <v>0.26</v>
      </c>
      <c r="G17" s="16">
        <v>0</v>
      </c>
      <c r="H17" s="16">
        <v>0</v>
      </c>
      <c r="I17" s="16">
        <v>0</v>
      </c>
      <c r="J17" s="16">
        <v>7.71</v>
      </c>
      <c r="K17" s="16">
        <v>5.84</v>
      </c>
      <c r="L17" s="16">
        <v>0.26</v>
      </c>
    </row>
    <row r="18" spans="1:12" ht="89.25">
      <c r="A18" s="32" t="s">
        <v>25</v>
      </c>
      <c r="B18" s="14" t="s">
        <v>130</v>
      </c>
      <c r="C18" s="15" t="s">
        <v>112</v>
      </c>
      <c r="D18" s="16">
        <v>0.05</v>
      </c>
      <c r="E18" s="16">
        <v>0.05</v>
      </c>
      <c r="F18" s="16">
        <v>0.05</v>
      </c>
      <c r="G18" s="16">
        <v>0</v>
      </c>
      <c r="H18" s="16">
        <v>0</v>
      </c>
      <c r="I18" s="16">
        <v>0</v>
      </c>
      <c r="J18" s="16">
        <v>0.05</v>
      </c>
      <c r="K18" s="16">
        <v>0.05</v>
      </c>
      <c r="L18" s="16">
        <v>0.05</v>
      </c>
    </row>
    <row r="19" spans="1:12" s="8" customFormat="1" ht="74.25" customHeight="1">
      <c r="A19" s="32" t="s">
        <v>26</v>
      </c>
      <c r="B19" s="14" t="s">
        <v>128</v>
      </c>
      <c r="C19" s="15" t="s">
        <v>139</v>
      </c>
      <c r="D19" s="41">
        <v>176.8</v>
      </c>
      <c r="E19" s="41">
        <v>164.26</v>
      </c>
      <c r="F19" s="41">
        <v>156.82</v>
      </c>
      <c r="G19" s="41">
        <v>0</v>
      </c>
      <c r="H19" s="41">
        <v>0.01</v>
      </c>
      <c r="I19" s="41">
        <v>0.01</v>
      </c>
      <c r="J19" s="41">
        <v>176.8</v>
      </c>
      <c r="K19" s="41">
        <v>164.24</v>
      </c>
      <c r="L19" s="41">
        <v>156.81</v>
      </c>
    </row>
    <row r="20" spans="1:12" ht="15.75">
      <c r="A20" s="10">
        <v>4</v>
      </c>
      <c r="B20" s="81" t="s">
        <v>57</v>
      </c>
      <c r="C20" s="82"/>
      <c r="D20" s="82"/>
      <c r="E20" s="82"/>
      <c r="F20" s="82"/>
      <c r="G20" s="82"/>
      <c r="H20" s="82"/>
      <c r="I20" s="82"/>
      <c r="J20" s="82"/>
      <c r="K20" s="82"/>
      <c r="L20" s="83"/>
    </row>
    <row r="21" spans="1:12" ht="74.25" customHeight="1">
      <c r="A21" s="33" t="s">
        <v>12</v>
      </c>
      <c r="B21" s="20" t="s">
        <v>58</v>
      </c>
      <c r="C21" s="20" t="s">
        <v>131</v>
      </c>
      <c r="D21" s="27">
        <v>2.99</v>
      </c>
      <c r="E21" s="27">
        <v>2.05</v>
      </c>
      <c r="F21" s="27">
        <v>2.02</v>
      </c>
      <c r="G21" s="27">
        <v>0</v>
      </c>
      <c r="H21" s="27">
        <v>0</v>
      </c>
      <c r="I21" s="27">
        <v>0</v>
      </c>
      <c r="J21" s="27">
        <v>2.99</v>
      </c>
      <c r="K21" s="27">
        <v>2.05</v>
      </c>
      <c r="L21" s="27">
        <v>2.02</v>
      </c>
    </row>
    <row r="22" spans="1:12" ht="15.75">
      <c r="A22" s="10">
        <v>5</v>
      </c>
      <c r="B22" s="61" t="s">
        <v>8</v>
      </c>
      <c r="C22" s="62"/>
      <c r="D22" s="62"/>
      <c r="E22" s="62"/>
      <c r="F22" s="62"/>
      <c r="G22" s="62"/>
      <c r="H22" s="62"/>
      <c r="I22" s="62"/>
      <c r="J22" s="62"/>
      <c r="K22" s="62"/>
      <c r="L22" s="63"/>
    </row>
    <row r="23" spans="1:12" ht="40.5" customHeight="1">
      <c r="A23" s="32" t="s">
        <v>17</v>
      </c>
      <c r="B23" s="14" t="s">
        <v>14</v>
      </c>
      <c r="C23" s="15" t="s">
        <v>36</v>
      </c>
      <c r="D23" s="13">
        <v>1.74</v>
      </c>
      <c r="E23" s="13">
        <v>1.8</v>
      </c>
      <c r="F23" s="13">
        <v>1.79</v>
      </c>
      <c r="G23" s="13">
        <v>0.47</v>
      </c>
      <c r="H23" s="13">
        <v>0.49</v>
      </c>
      <c r="I23" s="13">
        <v>0.49</v>
      </c>
      <c r="J23" s="13">
        <v>1.26</v>
      </c>
      <c r="K23" s="13">
        <v>1.31</v>
      </c>
      <c r="L23" s="13">
        <v>1.31</v>
      </c>
    </row>
    <row r="24" spans="1:12" ht="51">
      <c r="A24" s="32" t="s">
        <v>18</v>
      </c>
      <c r="B24" s="14" t="s">
        <v>15</v>
      </c>
      <c r="C24" s="14" t="s">
        <v>22</v>
      </c>
      <c r="D24" s="13">
        <v>0</v>
      </c>
      <c r="E24" s="13">
        <v>0</v>
      </c>
      <c r="F24" s="13">
        <v>0</v>
      </c>
      <c r="G24" s="13">
        <v>0</v>
      </c>
      <c r="H24" s="13">
        <v>0</v>
      </c>
      <c r="I24" s="13">
        <v>0</v>
      </c>
      <c r="J24" s="13">
        <v>0</v>
      </c>
      <c r="K24" s="13">
        <v>0</v>
      </c>
      <c r="L24" s="13">
        <v>0</v>
      </c>
    </row>
    <row r="25" spans="1:12" ht="38.25">
      <c r="A25" s="32" t="s">
        <v>38</v>
      </c>
      <c r="B25" s="14" t="s">
        <v>16</v>
      </c>
      <c r="C25" s="14" t="s">
        <v>132</v>
      </c>
      <c r="D25" s="13">
        <v>0</v>
      </c>
      <c r="E25" s="13">
        <v>0</v>
      </c>
      <c r="F25" s="13">
        <v>0</v>
      </c>
      <c r="G25" s="13">
        <v>0</v>
      </c>
      <c r="H25" s="13">
        <v>0</v>
      </c>
      <c r="I25" s="13">
        <v>0</v>
      </c>
      <c r="J25" s="13">
        <v>0</v>
      </c>
      <c r="K25" s="13">
        <v>0</v>
      </c>
      <c r="L25" s="13">
        <v>0</v>
      </c>
    </row>
    <row r="26" spans="1:12" ht="15.75">
      <c r="A26" s="10">
        <v>6</v>
      </c>
      <c r="B26" s="11" t="s">
        <v>29</v>
      </c>
      <c r="C26" s="12"/>
      <c r="D26" s="13"/>
      <c r="E26" s="13"/>
      <c r="F26" s="13"/>
      <c r="G26" s="13"/>
      <c r="H26" s="13"/>
      <c r="I26" s="13"/>
      <c r="J26" s="13"/>
      <c r="K26" s="13"/>
      <c r="L26" s="13"/>
    </row>
    <row r="27" spans="1:12" ht="45" customHeight="1">
      <c r="A27" s="33" t="s">
        <v>19</v>
      </c>
      <c r="B27" s="20" t="s">
        <v>37</v>
      </c>
      <c r="C27" s="28" t="s">
        <v>120</v>
      </c>
      <c r="D27" s="29">
        <v>11.4</v>
      </c>
      <c r="E27" s="29">
        <v>7.07</v>
      </c>
      <c r="F27" s="29">
        <v>1.58</v>
      </c>
      <c r="G27" s="29">
        <v>0.07</v>
      </c>
      <c r="H27" s="29">
        <v>0.03</v>
      </c>
      <c r="I27" s="29">
        <v>0</v>
      </c>
      <c r="J27" s="29">
        <v>11.33</v>
      </c>
      <c r="K27" s="29">
        <v>7.04</v>
      </c>
      <c r="L27" s="29">
        <v>1.58</v>
      </c>
    </row>
    <row r="28" spans="1:12" ht="58.5" customHeight="1">
      <c r="A28" s="33" t="s">
        <v>20</v>
      </c>
      <c r="B28" s="20" t="s">
        <v>108</v>
      </c>
      <c r="C28" s="28" t="s">
        <v>96</v>
      </c>
      <c r="D28" s="42">
        <v>87.77</v>
      </c>
      <c r="E28" s="42">
        <v>0.01</v>
      </c>
      <c r="F28" s="42">
        <v>0</v>
      </c>
      <c r="G28" s="42">
        <v>0.07</v>
      </c>
      <c r="H28" s="42">
        <v>0</v>
      </c>
      <c r="I28" s="42">
        <v>0</v>
      </c>
      <c r="J28" s="42">
        <v>87.71</v>
      </c>
      <c r="K28" s="42">
        <v>0.01</v>
      </c>
      <c r="L28" s="42">
        <v>0</v>
      </c>
    </row>
    <row r="29" spans="1:12" ht="51.75" customHeight="1">
      <c r="A29" s="33" t="s">
        <v>21</v>
      </c>
      <c r="B29" s="20" t="s">
        <v>106</v>
      </c>
      <c r="C29" s="28" t="s">
        <v>100</v>
      </c>
      <c r="D29" s="42">
        <v>322.67</v>
      </c>
      <c r="E29" s="42">
        <v>0.06</v>
      </c>
      <c r="F29" s="42">
        <v>0.02</v>
      </c>
      <c r="G29" s="42">
        <v>2.34</v>
      </c>
      <c r="H29" s="42">
        <v>0</v>
      </c>
      <c r="I29" s="42">
        <v>0</v>
      </c>
      <c r="J29" s="42">
        <v>320.33</v>
      </c>
      <c r="K29" s="42">
        <v>0.06</v>
      </c>
      <c r="L29" s="42">
        <v>0.02</v>
      </c>
    </row>
    <row r="30" spans="1:12" ht="63.75">
      <c r="A30" s="33" t="s">
        <v>59</v>
      </c>
      <c r="B30" s="20" t="s">
        <v>107</v>
      </c>
      <c r="C30" s="28" t="s">
        <v>97</v>
      </c>
      <c r="D30" s="42">
        <v>410.44</v>
      </c>
      <c r="E30" s="42">
        <v>0.07</v>
      </c>
      <c r="F30" s="42">
        <v>0.02</v>
      </c>
      <c r="G30" s="42">
        <v>2.4</v>
      </c>
      <c r="H30" s="42">
        <v>0</v>
      </c>
      <c r="I30" s="42">
        <v>0</v>
      </c>
      <c r="J30" s="42">
        <v>408.04</v>
      </c>
      <c r="K30" s="42">
        <v>0.07</v>
      </c>
      <c r="L30" s="42">
        <v>0.02</v>
      </c>
    </row>
    <row r="31" spans="1:12" ht="51.75" customHeight="1">
      <c r="A31" s="33" t="s">
        <v>60</v>
      </c>
      <c r="B31" s="20" t="s">
        <v>47</v>
      </c>
      <c r="C31" s="28" t="s">
        <v>101</v>
      </c>
      <c r="D31" s="52">
        <v>44.7</v>
      </c>
      <c r="E31" s="52">
        <v>72.86</v>
      </c>
      <c r="F31" s="52">
        <v>424.19</v>
      </c>
      <c r="G31" s="52">
        <v>0</v>
      </c>
      <c r="H31" s="52">
        <v>0</v>
      </c>
      <c r="I31" s="52">
        <v>0</v>
      </c>
      <c r="J31" s="52">
        <v>44.7</v>
      </c>
      <c r="K31" s="52">
        <v>72.86</v>
      </c>
      <c r="L31" s="52">
        <v>424.19</v>
      </c>
    </row>
    <row r="32" spans="1:12" ht="51.75" customHeight="1">
      <c r="A32" s="33" t="s">
        <v>61</v>
      </c>
      <c r="B32" s="20" t="s">
        <v>48</v>
      </c>
      <c r="C32" s="28" t="s">
        <v>133</v>
      </c>
      <c r="D32" s="43">
        <v>0</v>
      </c>
      <c r="E32" s="43">
        <v>0</v>
      </c>
      <c r="F32" s="43">
        <v>0</v>
      </c>
      <c r="G32" s="43">
        <v>0</v>
      </c>
      <c r="H32" s="43">
        <v>0</v>
      </c>
      <c r="I32" s="43">
        <v>0</v>
      </c>
      <c r="J32" s="43">
        <v>0</v>
      </c>
      <c r="K32" s="43">
        <v>0</v>
      </c>
      <c r="L32" s="43">
        <v>0</v>
      </c>
    </row>
    <row r="33" spans="1:12" ht="87.75" customHeight="1">
      <c r="A33" s="33" t="s">
        <v>62</v>
      </c>
      <c r="B33" s="20" t="s">
        <v>49</v>
      </c>
      <c r="C33" s="28" t="s">
        <v>134</v>
      </c>
      <c r="D33" s="29">
        <v>0.84</v>
      </c>
      <c r="E33" s="29">
        <v>0</v>
      </c>
      <c r="F33" s="29">
        <v>0</v>
      </c>
      <c r="G33" s="29">
        <v>0</v>
      </c>
      <c r="H33" s="29">
        <v>0</v>
      </c>
      <c r="I33" s="29">
        <v>0</v>
      </c>
      <c r="J33" s="29">
        <v>0.84</v>
      </c>
      <c r="K33" s="29">
        <v>0</v>
      </c>
      <c r="L33" s="29">
        <v>0</v>
      </c>
    </row>
    <row r="34" spans="1:12" s="1" customFormat="1" ht="17.25" customHeight="1">
      <c r="A34" s="9">
        <v>7</v>
      </c>
      <c r="B34" s="26" t="s">
        <v>0</v>
      </c>
      <c r="C34" s="26"/>
      <c r="D34" s="24"/>
      <c r="E34" s="24"/>
      <c r="F34" s="24"/>
      <c r="G34" s="24"/>
      <c r="H34" s="24"/>
      <c r="I34" s="24"/>
      <c r="J34" s="24"/>
      <c r="K34" s="24"/>
      <c r="L34" s="25"/>
    </row>
    <row r="35" spans="1:12" ht="63.75">
      <c r="A35" s="32" t="s">
        <v>23</v>
      </c>
      <c r="B35" s="30" t="s">
        <v>32</v>
      </c>
      <c r="C35" s="28" t="s">
        <v>99</v>
      </c>
      <c r="D35" s="29">
        <v>60.1</v>
      </c>
      <c r="E35" s="29" t="s">
        <v>141</v>
      </c>
      <c r="F35" s="29" t="s">
        <v>141</v>
      </c>
      <c r="G35" s="29">
        <v>24.45</v>
      </c>
      <c r="H35" s="29" t="s">
        <v>141</v>
      </c>
      <c r="I35" s="29" t="s">
        <v>141</v>
      </c>
      <c r="J35" s="29">
        <v>35.65</v>
      </c>
      <c r="K35" s="29" t="s">
        <v>141</v>
      </c>
      <c r="L35" s="29" t="s">
        <v>141</v>
      </c>
    </row>
    <row r="36" spans="1:12" ht="178.5">
      <c r="A36" s="33" t="s">
        <v>24</v>
      </c>
      <c r="B36" s="20" t="s">
        <v>86</v>
      </c>
      <c r="C36" s="28" t="s">
        <v>110</v>
      </c>
      <c r="D36" s="29">
        <v>80.16</v>
      </c>
      <c r="E36" s="29" t="s">
        <v>141</v>
      </c>
      <c r="F36" s="29" t="s">
        <v>141</v>
      </c>
      <c r="G36" s="29">
        <v>57.45</v>
      </c>
      <c r="H36" s="29" t="s">
        <v>141</v>
      </c>
      <c r="I36" s="29" t="s">
        <v>141</v>
      </c>
      <c r="J36" s="29">
        <v>22.71</v>
      </c>
      <c r="K36" s="29" t="s">
        <v>141</v>
      </c>
      <c r="L36" s="29" t="s">
        <v>141</v>
      </c>
    </row>
    <row r="37" spans="1:12" s="1" customFormat="1" ht="17.25" customHeight="1">
      <c r="A37" s="9">
        <v>8</v>
      </c>
      <c r="B37" s="59" t="s">
        <v>1</v>
      </c>
      <c r="C37" s="59"/>
      <c r="D37" s="59"/>
      <c r="E37" s="59"/>
      <c r="F37" s="59"/>
      <c r="G37" s="59"/>
      <c r="H37" s="59"/>
      <c r="I37" s="59"/>
      <c r="J37" s="59"/>
      <c r="K37" s="59"/>
      <c r="L37" s="60"/>
    </row>
    <row r="38" spans="1:14" ht="25.5">
      <c r="A38" s="33" t="s">
        <v>39</v>
      </c>
      <c r="B38" s="30" t="s">
        <v>27</v>
      </c>
      <c r="C38" s="28" t="s">
        <v>50</v>
      </c>
      <c r="D38" s="16">
        <v>34.79</v>
      </c>
      <c r="E38" s="16">
        <v>33.86</v>
      </c>
      <c r="F38" s="16">
        <v>32.9</v>
      </c>
      <c r="G38" s="16">
        <v>0</v>
      </c>
      <c r="H38" s="16">
        <v>0</v>
      </c>
      <c r="I38" s="16">
        <v>0</v>
      </c>
      <c r="J38" s="16">
        <v>34.79</v>
      </c>
      <c r="K38" s="16">
        <v>33.86</v>
      </c>
      <c r="L38" s="16">
        <v>32.9</v>
      </c>
      <c r="M38" s="45">
        <v>7777191016.94</v>
      </c>
      <c r="N38" s="8" t="s">
        <v>142</v>
      </c>
    </row>
    <row r="39" spans="1:12" ht="140.25">
      <c r="A39" s="33" t="s">
        <v>40</v>
      </c>
      <c r="B39" s="30" t="s">
        <v>28</v>
      </c>
      <c r="C39" s="15" t="s">
        <v>126</v>
      </c>
      <c r="D39" s="29">
        <v>12.74</v>
      </c>
      <c r="E39" s="29">
        <v>7.7</v>
      </c>
      <c r="F39" s="29">
        <v>2.03</v>
      </c>
      <c r="G39" s="29">
        <v>11.48</v>
      </c>
      <c r="H39" s="29">
        <v>6.39</v>
      </c>
      <c r="I39" s="29">
        <v>0.73</v>
      </c>
      <c r="J39" s="29">
        <v>1.26</v>
      </c>
      <c r="K39" s="29">
        <v>1.31</v>
      </c>
      <c r="L39" s="29">
        <v>1.3</v>
      </c>
    </row>
    <row r="40" spans="1:14" ht="63.75" customHeight="1">
      <c r="A40" s="32" t="s">
        <v>71</v>
      </c>
      <c r="B40" s="20" t="s">
        <v>109</v>
      </c>
      <c r="C40" s="28" t="s">
        <v>75</v>
      </c>
      <c r="D40" s="53">
        <v>1538.02</v>
      </c>
      <c r="E40" s="53" t="s">
        <v>141</v>
      </c>
      <c r="F40" s="53" t="s">
        <v>141</v>
      </c>
      <c r="G40" s="53" t="s">
        <v>141</v>
      </c>
      <c r="H40" s="53" t="s">
        <v>141</v>
      </c>
      <c r="I40" s="53" t="s">
        <v>141</v>
      </c>
      <c r="J40" s="53" t="s">
        <v>141</v>
      </c>
      <c r="K40" s="53" t="s">
        <v>141</v>
      </c>
      <c r="L40" s="53" t="s">
        <v>141</v>
      </c>
      <c r="M40" s="6">
        <v>5056641</v>
      </c>
      <c r="N40" s="8" t="s">
        <v>144</v>
      </c>
    </row>
    <row r="41" spans="1:12" ht="16.5">
      <c r="A41" s="9">
        <v>9</v>
      </c>
      <c r="B41" s="59" t="s">
        <v>56</v>
      </c>
      <c r="C41" s="59"/>
      <c r="D41" s="59"/>
      <c r="E41" s="59"/>
      <c r="F41" s="59"/>
      <c r="G41" s="59"/>
      <c r="H41" s="59"/>
      <c r="I41" s="59"/>
      <c r="J41" s="59"/>
      <c r="K41" s="59"/>
      <c r="L41" s="60"/>
    </row>
    <row r="42" spans="1:12" ht="25.5">
      <c r="A42" s="34" t="s">
        <v>63</v>
      </c>
      <c r="B42" s="20" t="s">
        <v>52</v>
      </c>
      <c r="C42" s="28" t="s">
        <v>76</v>
      </c>
      <c r="D42" s="17" t="s">
        <v>141</v>
      </c>
      <c r="E42" s="17" t="s">
        <v>141</v>
      </c>
      <c r="F42" s="17" t="s">
        <v>141</v>
      </c>
      <c r="G42" s="19"/>
      <c r="H42" s="19"/>
      <c r="I42" s="19"/>
      <c r="J42" s="19"/>
      <c r="K42" s="19"/>
      <c r="L42" s="19"/>
    </row>
    <row r="43" spans="1:12" ht="25.5">
      <c r="A43" s="34" t="s">
        <v>64</v>
      </c>
      <c r="B43" s="20" t="s">
        <v>53</v>
      </c>
      <c r="C43" s="28" t="s">
        <v>77</v>
      </c>
      <c r="D43" s="17" t="s">
        <v>141</v>
      </c>
      <c r="E43" s="17" t="s">
        <v>141</v>
      </c>
      <c r="F43" s="17" t="s">
        <v>141</v>
      </c>
      <c r="G43" s="19"/>
      <c r="H43" s="19"/>
      <c r="I43" s="19"/>
      <c r="J43" s="19"/>
      <c r="K43" s="19"/>
      <c r="L43" s="19"/>
    </row>
    <row r="44" spans="1:12" ht="25.5">
      <c r="A44" s="34" t="s">
        <v>65</v>
      </c>
      <c r="B44" s="20" t="s">
        <v>54</v>
      </c>
      <c r="C44" s="28" t="s">
        <v>78</v>
      </c>
      <c r="D44" s="46">
        <f>2735499850.73/1096979263.98</f>
        <v>2.49366596120077</v>
      </c>
      <c r="E44" s="17" t="s">
        <v>141</v>
      </c>
      <c r="F44" s="17" t="s">
        <v>141</v>
      </c>
      <c r="G44" s="19"/>
      <c r="H44" s="19"/>
      <c r="I44" s="19"/>
      <c r="J44" s="19"/>
      <c r="K44" s="19"/>
      <c r="L44" s="19"/>
    </row>
    <row r="45" spans="1:12" ht="25.5">
      <c r="A45" s="34" t="s">
        <v>66</v>
      </c>
      <c r="B45" s="20" t="s">
        <v>55</v>
      </c>
      <c r="C45" s="28" t="s">
        <v>79</v>
      </c>
      <c r="D45" s="46">
        <f>4204855340.47/1096979263.98</f>
        <v>3.833121991033973</v>
      </c>
      <c r="E45" s="17" t="s">
        <v>141</v>
      </c>
      <c r="F45" s="17" t="s">
        <v>141</v>
      </c>
      <c r="G45" s="19"/>
      <c r="H45" s="19"/>
      <c r="I45" s="19"/>
      <c r="J45" s="19"/>
      <c r="K45" s="19"/>
      <c r="L45" s="19"/>
    </row>
    <row r="46" spans="1:12" s="1" customFormat="1" ht="17.25" customHeight="1">
      <c r="A46" s="9">
        <v>10</v>
      </c>
      <c r="B46" s="57" t="s">
        <v>51</v>
      </c>
      <c r="C46" s="57"/>
      <c r="D46" s="57"/>
      <c r="E46" s="57"/>
      <c r="F46" s="57"/>
      <c r="G46" s="57"/>
      <c r="H46" s="57"/>
      <c r="I46" s="57"/>
      <c r="J46" s="57"/>
      <c r="K46" s="57"/>
      <c r="L46" s="58"/>
    </row>
    <row r="47" spans="1:12" ht="54" customHeight="1">
      <c r="A47" s="32" t="s">
        <v>67</v>
      </c>
      <c r="B47" s="14" t="s">
        <v>81</v>
      </c>
      <c r="C47" s="15" t="s">
        <v>45</v>
      </c>
      <c r="D47" s="46">
        <f>881666985.53/5842375927.22</f>
        <v>0.15090897890056296</v>
      </c>
      <c r="E47" s="46">
        <f>392699136.11/5842375927.22</f>
        <v>0.06721565695223236</v>
      </c>
      <c r="F47" s="46">
        <f>397822770.73/5842375927.22</f>
        <v>0.06809263486050572</v>
      </c>
      <c r="G47" s="19"/>
      <c r="H47" s="19"/>
      <c r="I47" s="19"/>
      <c r="J47" s="19"/>
      <c r="K47" s="19"/>
      <c r="L47" s="19"/>
    </row>
    <row r="48" spans="1:14" ht="57.75" customHeight="1">
      <c r="A48" s="32" t="s">
        <v>68</v>
      </c>
      <c r="B48" s="18" t="s">
        <v>84</v>
      </c>
      <c r="C48" s="15" t="s">
        <v>46</v>
      </c>
      <c r="D48" s="46">
        <f>5842375927.22/-7627513443.84</f>
        <v>-0.7659607511984549</v>
      </c>
      <c r="E48" s="17" t="s">
        <v>141</v>
      </c>
      <c r="F48" s="17" t="s">
        <v>141</v>
      </c>
      <c r="G48" s="19"/>
      <c r="H48" s="19"/>
      <c r="I48" s="19"/>
      <c r="J48" s="19"/>
      <c r="K48" s="19"/>
      <c r="L48" s="19"/>
      <c r="M48" s="45">
        <v>-7627513443.84</v>
      </c>
      <c r="N48" s="8" t="s">
        <v>143</v>
      </c>
    </row>
    <row r="49" spans="1:12" ht="43.5" customHeight="1">
      <c r="A49" s="32" t="s">
        <v>69</v>
      </c>
      <c r="B49" s="14" t="s">
        <v>41</v>
      </c>
      <c r="C49" s="15" t="s">
        <v>136</v>
      </c>
      <c r="D49" s="16">
        <v>5.38</v>
      </c>
      <c r="E49" s="16">
        <v>2.52</v>
      </c>
      <c r="F49" s="16">
        <v>2.56</v>
      </c>
      <c r="G49" s="21"/>
      <c r="H49" s="21"/>
      <c r="I49" s="21"/>
      <c r="J49" s="21"/>
      <c r="K49" s="21"/>
      <c r="L49" s="21"/>
    </row>
    <row r="50" spans="1:12" ht="43.5" customHeight="1">
      <c r="A50" s="32" t="s">
        <v>82</v>
      </c>
      <c r="B50" s="14" t="s">
        <v>119</v>
      </c>
      <c r="C50" s="15" t="s">
        <v>83</v>
      </c>
      <c r="D50" s="16">
        <v>0</v>
      </c>
      <c r="E50" s="16">
        <v>0</v>
      </c>
      <c r="F50" s="16">
        <v>0</v>
      </c>
      <c r="G50" s="21"/>
      <c r="H50" s="21"/>
      <c r="I50" s="21"/>
      <c r="J50" s="21"/>
      <c r="K50" s="21"/>
      <c r="L50" s="21"/>
    </row>
    <row r="51" spans="1:12" s="1" customFormat="1" ht="17.25" customHeight="1">
      <c r="A51" s="9">
        <v>11</v>
      </c>
      <c r="B51" s="57" t="s">
        <v>102</v>
      </c>
      <c r="C51" s="57"/>
      <c r="D51" s="57"/>
      <c r="E51" s="57"/>
      <c r="F51" s="57"/>
      <c r="G51" s="57"/>
      <c r="H51" s="57"/>
      <c r="I51" s="57"/>
      <c r="J51" s="57"/>
      <c r="K51" s="57"/>
      <c r="L51" s="58"/>
    </row>
    <row r="52" spans="1:12" ht="102">
      <c r="A52" s="33" t="s">
        <v>94</v>
      </c>
      <c r="B52" s="20" t="s">
        <v>105</v>
      </c>
      <c r="C52" s="28" t="s">
        <v>135</v>
      </c>
      <c r="D52" s="47">
        <v>86.97</v>
      </c>
      <c r="E52" s="47">
        <v>77.52</v>
      </c>
      <c r="F52" s="29">
        <v>100</v>
      </c>
      <c r="G52" s="29">
        <v>0</v>
      </c>
      <c r="H52" s="29">
        <v>0</v>
      </c>
      <c r="I52" s="29">
        <v>0</v>
      </c>
      <c r="J52" s="29">
        <v>0</v>
      </c>
      <c r="K52" s="29">
        <v>0</v>
      </c>
      <c r="L52" s="29">
        <v>0</v>
      </c>
    </row>
    <row r="53" spans="1:12" s="1" customFormat="1" ht="17.25" customHeight="1">
      <c r="A53" s="9">
        <v>12</v>
      </c>
      <c r="B53" s="57" t="s">
        <v>91</v>
      </c>
      <c r="C53" s="57"/>
      <c r="D53" s="57"/>
      <c r="E53" s="57"/>
      <c r="F53" s="57"/>
      <c r="G53" s="57"/>
      <c r="H53" s="57"/>
      <c r="I53" s="57"/>
      <c r="J53" s="57"/>
      <c r="K53" s="57"/>
      <c r="L53" s="58"/>
    </row>
    <row r="54" spans="1:12" ht="76.5">
      <c r="A54" s="33" t="s">
        <v>103</v>
      </c>
      <c r="B54" s="20" t="s">
        <v>92</v>
      </c>
      <c r="C54" s="28" t="s">
        <v>117</v>
      </c>
      <c r="D54" s="29">
        <v>0.13</v>
      </c>
      <c r="E54" s="29">
        <v>0.12</v>
      </c>
      <c r="F54" s="29">
        <v>0.1</v>
      </c>
      <c r="G54" s="21"/>
      <c r="H54" s="21"/>
      <c r="I54" s="21"/>
      <c r="J54" s="21"/>
      <c r="K54" s="21"/>
      <c r="L54" s="21"/>
    </row>
    <row r="55" spans="1:12" ht="89.25">
      <c r="A55" s="33" t="s">
        <v>104</v>
      </c>
      <c r="B55" s="30" t="s">
        <v>93</v>
      </c>
      <c r="C55" s="15" t="s">
        <v>137</v>
      </c>
      <c r="D55" s="29">
        <v>0.13</v>
      </c>
      <c r="E55" s="29">
        <v>0.13</v>
      </c>
      <c r="F55" s="29">
        <v>0.1</v>
      </c>
      <c r="G55" s="29">
        <v>0</v>
      </c>
      <c r="H55" s="29">
        <v>0</v>
      </c>
      <c r="I55" s="29">
        <v>0</v>
      </c>
      <c r="J55" s="29">
        <v>0.13</v>
      </c>
      <c r="K55" s="29">
        <v>0.13</v>
      </c>
      <c r="L55" s="29">
        <v>0.1</v>
      </c>
    </row>
    <row r="56" spans="1:12" ht="20.25" customHeight="1">
      <c r="A56" s="64" t="s">
        <v>116</v>
      </c>
      <c r="B56" s="64"/>
      <c r="C56" s="64"/>
      <c r="D56" s="39"/>
      <c r="E56" s="39"/>
      <c r="F56" s="39"/>
      <c r="G56" s="39"/>
      <c r="H56" s="39"/>
      <c r="I56" s="39"/>
      <c r="J56" s="39"/>
      <c r="K56" s="39"/>
      <c r="L56" s="39"/>
    </row>
    <row r="57" spans="1:12" ht="43.5" customHeight="1">
      <c r="A57" s="84" t="s">
        <v>118</v>
      </c>
      <c r="B57" s="84"/>
      <c r="C57" s="84"/>
      <c r="D57" s="84"/>
      <c r="E57" s="84"/>
      <c r="F57" s="84"/>
      <c r="G57" s="84"/>
      <c r="H57" s="84"/>
      <c r="I57" s="84"/>
      <c r="J57" s="84"/>
      <c r="K57" s="84"/>
      <c r="L57" s="84"/>
    </row>
    <row r="58" spans="1:14" ht="33" customHeight="1">
      <c r="A58" s="85" t="s">
        <v>122</v>
      </c>
      <c r="B58" s="85"/>
      <c r="C58" s="85"/>
      <c r="D58" s="85"/>
      <c r="E58" s="85"/>
      <c r="F58" s="85"/>
      <c r="G58" s="85"/>
      <c r="H58" s="85"/>
      <c r="I58" s="85"/>
      <c r="J58" s="85"/>
      <c r="K58" s="85"/>
      <c r="L58" s="85"/>
      <c r="M58" s="45"/>
      <c r="N58" s="45"/>
    </row>
    <row r="59" spans="1:12" ht="30.75" customHeight="1">
      <c r="A59" s="55" t="s">
        <v>123</v>
      </c>
      <c r="B59" s="55"/>
      <c r="C59" s="55"/>
      <c r="D59" s="55"/>
      <c r="E59" s="55"/>
      <c r="F59" s="55"/>
      <c r="G59" s="55"/>
      <c r="H59" s="55"/>
      <c r="I59" s="55"/>
      <c r="J59" s="55"/>
      <c r="K59" s="55"/>
      <c r="L59" s="55"/>
    </row>
    <row r="60" spans="1:12" ht="60" customHeight="1">
      <c r="A60" s="55" t="s">
        <v>124</v>
      </c>
      <c r="B60" s="55"/>
      <c r="C60" s="55"/>
      <c r="D60" s="55"/>
      <c r="E60" s="55"/>
      <c r="F60" s="55"/>
      <c r="G60" s="55"/>
      <c r="H60" s="55"/>
      <c r="I60" s="55"/>
      <c r="J60" s="55"/>
      <c r="K60" s="55"/>
      <c r="L60" s="55"/>
    </row>
    <row r="61" spans="1:7" ht="21" customHeight="1">
      <c r="A61" s="56" t="s">
        <v>125</v>
      </c>
      <c r="B61" s="56"/>
      <c r="C61" s="56"/>
      <c r="D61" s="56"/>
      <c r="E61" s="56"/>
      <c r="F61" s="56"/>
      <c r="G61" s="56"/>
    </row>
    <row r="62" spans="1:12" ht="33.75" customHeight="1">
      <c r="A62" s="55" t="s">
        <v>80</v>
      </c>
      <c r="B62" s="55"/>
      <c r="C62" s="55"/>
      <c r="D62" s="55"/>
      <c r="E62" s="55"/>
      <c r="F62" s="55"/>
      <c r="G62" s="55"/>
      <c r="H62" s="55"/>
      <c r="I62" s="55"/>
      <c r="J62" s="55"/>
      <c r="K62" s="55"/>
      <c r="L62" s="55"/>
    </row>
    <row r="63" spans="1:12" ht="29.25" customHeight="1">
      <c r="A63" s="55" t="s">
        <v>87</v>
      </c>
      <c r="B63" s="55"/>
      <c r="C63" s="55"/>
      <c r="D63" s="55"/>
      <c r="E63" s="55"/>
      <c r="F63" s="55"/>
      <c r="G63" s="55"/>
      <c r="H63" s="55"/>
      <c r="I63" s="55"/>
      <c r="J63" s="55"/>
      <c r="K63" s="55"/>
      <c r="L63" s="55"/>
    </row>
    <row r="64" spans="1:12" ht="28.5" customHeight="1">
      <c r="A64" s="56" t="s">
        <v>88</v>
      </c>
      <c r="B64" s="56"/>
      <c r="C64" s="56"/>
      <c r="D64" s="56"/>
      <c r="E64" s="56"/>
      <c r="F64" s="56"/>
      <c r="G64" s="56"/>
      <c r="H64" s="56"/>
      <c r="I64" s="56"/>
      <c r="J64" s="56"/>
      <c r="K64" s="56"/>
      <c r="L64" s="56"/>
    </row>
    <row r="65" spans="1:12" ht="24" customHeight="1">
      <c r="A65" s="56" t="s">
        <v>89</v>
      </c>
      <c r="B65" s="56"/>
      <c r="C65" s="56"/>
      <c r="D65" s="56"/>
      <c r="E65" s="56"/>
      <c r="F65" s="56"/>
      <c r="G65" s="56"/>
      <c r="H65" s="56"/>
      <c r="I65" s="56"/>
      <c r="J65" s="56"/>
      <c r="K65" s="56"/>
      <c r="L65" s="56"/>
    </row>
    <row r="66" spans="1:12" ht="12" customHeight="1">
      <c r="A66" s="54" t="s">
        <v>98</v>
      </c>
      <c r="B66" s="54"/>
      <c r="C66" s="54"/>
      <c r="D66" s="54"/>
      <c r="E66" s="54"/>
      <c r="F66" s="54"/>
      <c r="G66" s="54"/>
      <c r="H66" s="54"/>
      <c r="I66" s="54"/>
      <c r="J66" s="54"/>
      <c r="K66" s="54"/>
      <c r="L66" s="54"/>
    </row>
    <row r="80" spans="1:3" ht="12.75">
      <c r="A80" s="44">
        <f>12556013891.04+3169567578.97+672103821.16+529507600.69</f>
        <v>16927192891.86</v>
      </c>
      <c r="C80" s="48"/>
    </row>
    <row r="81" spans="1:3" ht="12.75">
      <c r="A81" s="44">
        <v>15934895132.22</v>
      </c>
      <c r="C81" s="50"/>
    </row>
    <row r="82" spans="1:3" ht="12.75">
      <c r="A82" s="44">
        <f>+A80-A81</f>
        <v>992297759.6400013</v>
      </c>
      <c r="B82" s="48"/>
      <c r="C82" s="50"/>
    </row>
    <row r="83" spans="1:3" ht="12.75">
      <c r="A83" s="44"/>
      <c r="B83" s="48"/>
      <c r="C83" s="50"/>
    </row>
    <row r="84" spans="2:3" ht="12.75">
      <c r="B84" s="48"/>
      <c r="C84" s="50"/>
    </row>
    <row r="85" spans="1:3" ht="12.75">
      <c r="A85" s="44">
        <v>487575171.38</v>
      </c>
      <c r="C85" s="49"/>
    </row>
    <row r="86" spans="1:3" ht="12.75">
      <c r="A86" s="44">
        <v>1732295057.45</v>
      </c>
      <c r="B86" s="48"/>
      <c r="C86" s="50"/>
    </row>
    <row r="87" ht="12.75">
      <c r="A87" s="44">
        <f>SUM(A85:A86)</f>
        <v>2219870228.83</v>
      </c>
    </row>
    <row r="88" ht="12.75">
      <c r="A88" s="44">
        <f>+A82/A87</f>
        <v>0.4470071028264565</v>
      </c>
    </row>
    <row r="89" ht="12.75">
      <c r="B89" s="51"/>
    </row>
    <row r="92" ht="12.75">
      <c r="B92" s="48"/>
    </row>
  </sheetData>
  <sheetProtection/>
  <mergeCells count="30">
    <mergeCell ref="D5:L5"/>
    <mergeCell ref="D6:F6"/>
    <mergeCell ref="B51:L51"/>
    <mergeCell ref="A61:G61"/>
    <mergeCell ref="B20:L20"/>
    <mergeCell ref="A57:L57"/>
    <mergeCell ref="A58:L58"/>
    <mergeCell ref="A59:L59"/>
    <mergeCell ref="A60:L60"/>
    <mergeCell ref="B41:L41"/>
    <mergeCell ref="B53:L53"/>
    <mergeCell ref="A56:C56"/>
    <mergeCell ref="B22:L22"/>
    <mergeCell ref="C4:F4"/>
    <mergeCell ref="A2:L2"/>
    <mergeCell ref="A3:L3"/>
    <mergeCell ref="C5:C7"/>
    <mergeCell ref="A5:B7"/>
    <mergeCell ref="G6:I6"/>
    <mergeCell ref="J6:L6"/>
    <mergeCell ref="A66:L66"/>
    <mergeCell ref="A62:L62"/>
    <mergeCell ref="A63:L63"/>
    <mergeCell ref="A65:L65"/>
    <mergeCell ref="A64:L64"/>
    <mergeCell ref="B8:L8"/>
    <mergeCell ref="B10:L10"/>
    <mergeCell ref="B37:L37"/>
    <mergeCell ref="B46:L46"/>
    <mergeCell ref="B15:L15"/>
  </mergeCells>
  <printOptions/>
  <pageMargins left="0.31496062992125984" right="0.31496062992125984" top="0.35433070866141736" bottom="0.7480314960629921" header="0.31496062992125984" footer="0.31496062992125984"/>
  <pageSetup fitToHeight="0" fitToWidth="1" horizontalDpi="600" verticalDpi="600" orientation="landscape" paperSize="9" scale="64" r:id="rId1"/>
  <rowBreaks count="1" manualBreakCount="1">
    <brk id="5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Maria Anna Patti</cp:lastModifiedBy>
  <cp:lastPrinted>2018-05-09T15:42:34Z</cp:lastPrinted>
  <dcterms:created xsi:type="dcterms:W3CDTF">2009-01-23T08:33:04Z</dcterms:created>
  <dcterms:modified xsi:type="dcterms:W3CDTF">2019-10-21T15:05:17Z</dcterms:modified>
  <cp:category/>
  <cp:version/>
  <cp:contentType/>
  <cp:contentStatus/>
</cp:coreProperties>
</file>