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<sst xmlns="http://schemas.openxmlformats.org/spreadsheetml/2006/main" count="158" uniqueCount="111">
  <si>
    <t>lotto</t>
  </si>
  <si>
    <t>CIG</t>
  </si>
  <si>
    <t>Codice ATC</t>
  </si>
  <si>
    <t>PRINCIPIO ATTIVO</t>
  </si>
  <si>
    <t>Forma farmaceutica</t>
  </si>
  <si>
    <t>Dosaggio</t>
  </si>
  <si>
    <t>Via di somministazione</t>
  </si>
  <si>
    <t>Unità di misura</t>
  </si>
  <si>
    <t>BASE D'ASTA</t>
  </si>
  <si>
    <t>Nome commerciale</t>
  </si>
  <si>
    <t>DITTA</t>
  </si>
  <si>
    <t>Codice AIC</t>
  </si>
  <si>
    <t>Unità per confezione</t>
  </si>
  <si>
    <t>Classe di rimborsabilità</t>
  </si>
  <si>
    <t>Prezzo unitario ex factory  (ricavato da determine AIFA)</t>
  </si>
  <si>
    <t>Totale fabbisogni arrotondato eccesso 26 mesi</t>
  </si>
  <si>
    <t>Importo totale lotto 26 mesi</t>
  </si>
  <si>
    <t>importo complessivo per lotti</t>
  </si>
  <si>
    <t>totale</t>
  </si>
  <si>
    <t>A16AX12</t>
  </si>
  <si>
    <t>TRIENTINA</t>
  </si>
  <si>
    <t>cpr riv.</t>
  </si>
  <si>
    <t>150 mg</t>
  </si>
  <si>
    <t>orale</t>
  </si>
  <si>
    <t>compressa</t>
  </si>
  <si>
    <t>CUPRIOR</t>
  </si>
  <si>
    <t>EUROMED Srl</t>
  </si>
  <si>
    <t>A</t>
  </si>
  <si>
    <t>A06AH05</t>
  </si>
  <si>
    <t>NALDEMEDINA</t>
  </si>
  <si>
    <t xml:space="preserve">cpr </t>
  </si>
  <si>
    <t>200 MCG</t>
  </si>
  <si>
    <t>RIZMOIC</t>
  </si>
  <si>
    <t>MOLTENI &amp;C.F.LLIALITTI SpA</t>
  </si>
  <si>
    <t>J05AR25</t>
  </si>
  <si>
    <t>DOLUTEGRAVIR + LAMIVUDINA</t>
  </si>
  <si>
    <t>50 mg +300 mg</t>
  </si>
  <si>
    <t>DOVATO</t>
  </si>
  <si>
    <t>VIIV HEALTHCAR EBV</t>
  </si>
  <si>
    <t>H</t>
  </si>
  <si>
    <t>L04AB05</t>
  </si>
  <si>
    <t>CERTOLIZUMAB PEGOL (estensione di indicazione)(stesso lotto)</t>
  </si>
  <si>
    <t>sol. Iniettabile</t>
  </si>
  <si>
    <t xml:space="preserve">200 mg </t>
  </si>
  <si>
    <t>sottocutanea</t>
  </si>
  <si>
    <t>siringa</t>
  </si>
  <si>
    <t>CIMZIA</t>
  </si>
  <si>
    <t>UCB PHARMA SpA</t>
  </si>
  <si>
    <t>cartuccia</t>
  </si>
  <si>
    <t>penna</t>
  </si>
  <si>
    <t>L01XC33</t>
  </si>
  <si>
    <t>CEMIPLIMAB</t>
  </si>
  <si>
    <t>concentrato per sol. Per infusione</t>
  </si>
  <si>
    <t>350 mg</t>
  </si>
  <si>
    <t>endovenosa</t>
  </si>
  <si>
    <t>flacone</t>
  </si>
  <si>
    <t>LIBTAYO</t>
  </si>
  <si>
    <t>SANOFI  SpA</t>
  </si>
  <si>
    <t>N07XX15</t>
  </si>
  <si>
    <t>INOTERSEN</t>
  </si>
  <si>
    <t>Sol. Iniettabile</t>
  </si>
  <si>
    <t>284 mg</t>
  </si>
  <si>
    <t>TEGSEDI</t>
  </si>
  <si>
    <t>AKCEA terapeutics Italia srl</t>
  </si>
  <si>
    <t>M01AB05</t>
  </si>
  <si>
    <t>DICLOFENAC SODICO</t>
  </si>
  <si>
    <t xml:space="preserve">50 mg </t>
  </si>
  <si>
    <t>e.v./i.m./s.c.</t>
  </si>
  <si>
    <t>fiala</t>
  </si>
  <si>
    <t>AKIS</t>
  </si>
  <si>
    <t>IBSA FARMACEUTICI ITALIA Srl</t>
  </si>
  <si>
    <t xml:space="preserve">C </t>
  </si>
  <si>
    <t>J05AP57</t>
  </si>
  <si>
    <t xml:space="preserve">                              GLECAPREVIR + PIBRENTASVIR                                                                               (estensione di indicazione)                                                        (innovativo non oncologico, per la sola indicazione pediatrica)</t>
  </si>
  <si>
    <t>COMPRESSA RIVESTITA</t>
  </si>
  <si>
    <t>100 MG + 40 MG</t>
  </si>
  <si>
    <t>ORALE</t>
  </si>
  <si>
    <t>COMPRESSA</t>
  </si>
  <si>
    <t>MAVIRET</t>
  </si>
  <si>
    <t>ABBIVIE</t>
  </si>
  <si>
    <t>A16AA07</t>
  </si>
  <si>
    <t>METRELEPTINA (stesso lotto)</t>
  </si>
  <si>
    <t>POLVERE PER SOLUZIONE INIETTABILE</t>
  </si>
  <si>
    <t>3 MG</t>
  </si>
  <si>
    <t>SOTTOCUTANEA</t>
  </si>
  <si>
    <t>FLACONE</t>
  </si>
  <si>
    <t>MYALEPTA</t>
  </si>
  <si>
    <t>AMRYT PHARMA ITALY Srl</t>
  </si>
  <si>
    <t>5,8 MG</t>
  </si>
  <si>
    <t>B02BD02</t>
  </si>
  <si>
    <t>TUROCTOCOG ALFA PEGILATO (stesso lotto)</t>
  </si>
  <si>
    <t>POLVERE E SOLVENTE PER SOLUZIONE INIETTABILE</t>
  </si>
  <si>
    <t>1000 UI</t>
  </si>
  <si>
    <t>ENDOVENOSA</t>
  </si>
  <si>
    <t>ESPEROCT</t>
  </si>
  <si>
    <t>NOVO NORDISK SpA</t>
  </si>
  <si>
    <t>1500 UI</t>
  </si>
  <si>
    <t>2000 UI</t>
  </si>
  <si>
    <t>3000 UI</t>
  </si>
  <si>
    <t>500 UI</t>
  </si>
  <si>
    <t>8456689886</t>
  </si>
  <si>
    <t>8456690959</t>
  </si>
  <si>
    <t>8456691A2C</t>
  </si>
  <si>
    <t>8456692AFF</t>
  </si>
  <si>
    <t>8456693BD2</t>
  </si>
  <si>
    <t>8456695D78</t>
  </si>
  <si>
    <t>8456696E4B</t>
  </si>
  <si>
    <t>8456697F1E</t>
  </si>
  <si>
    <t>8456698FF1</t>
  </si>
  <si>
    <t>84566990C9</t>
  </si>
  <si>
    <r>
      <t xml:space="preserve">PROCEDURA NEGOZIATA procedura di gara negoziata senza previa pubblicazione del bando, ai sensi dell’art.63, co.2, lett.b) nn. 2 e 3, del D.Lgs.n.50/2016 per l'affidamento della fornitura, in somministrazione, di farmaci esclusivi inseriti nel PTORS della Regione Sicilia, giusta Aggiornamento n. 50 e 51, nel rispetto delle previsioni di cui al D.P.C.M. 11.7.2018, </t>
    </r>
    <r>
      <rPr>
        <sz val="12"/>
        <rFont val="Arial"/>
        <family val="2"/>
      </rPr>
      <t>Numero di gara 7896671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</si>
</sst>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00"/>
    <numFmt numFmtId="165" formatCode="#,##0.0000"/>
    <numFmt numFmtId="166" formatCode="#,##0.00&quot; € &quot;;\-#,##0.00&quot; € &quot;;&quot; -&quot;#&quot; € &quot;;@\ "/>
    <numFmt numFmtId="167" formatCode="&quot; € &quot;#,##0.00\ ;&quot;-€ &quot;#,##0.00\ ;&quot; € -&quot;#\ ;@\ "/>
    <numFmt numFmtId="168" formatCode="&quot; € &quot;#,##0.000\ ;&quot;-€ &quot;#,##0.000\ ;&quot; € -&quot;#\ ;@\ "/>
    <numFmt numFmtId="169" formatCode="&quot; € &quot;#,##0.0\ ;&quot;-€ &quot;#,##0.0\ ;&quot; € -&quot;#\ ;@\ "/>
    <numFmt numFmtId="170" formatCode="&quot; € &quot;#,##0\ ;&quot;-€ &quot;#,##0\ ;&quot; € -&quot;#\ ;@\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Calibri"/>
      <family val="2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13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/>
    </xf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42">
      <alignment/>
      <protection/>
    </xf>
    <xf numFmtId="0" fontId="4" fillId="0" borderId="10" xfId="42" applyFont="1" applyBorder="1" applyAlignment="1" applyProtection="1">
      <alignment horizontal="center" vertical="center" wrapText="1"/>
      <protection locked="0"/>
    </xf>
    <xf numFmtId="0" fontId="4" fillId="0" borderId="11" xfId="42" applyFont="1" applyFill="1" applyBorder="1" applyAlignment="1" applyProtection="1">
      <alignment horizontal="center" vertical="center" wrapText="1"/>
      <protection locked="0"/>
    </xf>
    <xf numFmtId="0" fontId="6" fillId="0" borderId="12" xfId="42" applyFont="1" applyFill="1" applyBorder="1" applyAlignment="1" applyProtection="1">
      <alignment horizontal="center" vertical="center" wrapText="1"/>
      <protection locked="0"/>
    </xf>
    <xf numFmtId="165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42" applyFont="1" applyFill="1" applyBorder="1" applyAlignment="1" applyProtection="1">
      <alignment horizontal="center" vertical="center" wrapText="1"/>
      <protection locked="0"/>
    </xf>
    <xf numFmtId="1" fontId="6" fillId="0" borderId="12" xfId="42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42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42" applyNumberFormat="1" applyFont="1" applyFill="1" applyBorder="1" applyAlignment="1" applyProtection="1">
      <alignment horizontal="center" vertical="center" wrapText="1"/>
      <protection locked="0"/>
    </xf>
    <xf numFmtId="1" fontId="5" fillId="0" borderId="12" xfId="42" applyNumberFormat="1" applyFont="1" applyBorder="1" applyAlignment="1">
      <alignment horizontal="center" vertical="center" wrapText="1"/>
      <protection/>
    </xf>
    <xf numFmtId="0" fontId="5" fillId="0" borderId="12" xfId="42" applyFont="1" applyBorder="1" applyAlignment="1">
      <alignment horizontal="center" vertical="center" wrapText="1"/>
      <protection/>
    </xf>
    <xf numFmtId="0" fontId="1" fillId="0" borderId="12" xfId="42" applyFont="1" applyBorder="1" applyAlignment="1">
      <alignment horizontal="center" vertical="center" wrapText="1"/>
      <protection/>
    </xf>
    <xf numFmtId="0" fontId="7" fillId="0" borderId="13" xfId="42" applyFont="1" applyBorder="1" applyAlignment="1">
      <alignment horizontal="center" vertical="center" wrapText="1"/>
      <protection/>
    </xf>
    <xf numFmtId="0" fontId="1" fillId="0" borderId="14" xfId="42" applyBorder="1" applyAlignment="1">
      <alignment horizontal="center" vertical="center" wrapText="1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166" fontId="4" fillId="0" borderId="12" xfId="60" applyFont="1" applyFill="1" applyBorder="1" applyAlignment="1" applyProtection="1">
      <alignment horizontal="center" vertical="center" wrapText="1"/>
      <protection locked="0"/>
    </xf>
    <xf numFmtId="0" fontId="8" fillId="0" borderId="12" xfId="42" applyFont="1" applyBorder="1" applyAlignment="1">
      <alignment horizontal="center" vertical="center" wrapText="1"/>
      <protection/>
    </xf>
    <xf numFmtId="0" fontId="6" fillId="0" borderId="12" xfId="42" applyFont="1" applyFill="1" applyBorder="1" applyAlignment="1">
      <alignment horizontal="center" vertical="center" wrapText="1"/>
      <protection/>
    </xf>
    <xf numFmtId="0" fontId="6" fillId="0" borderId="11" xfId="42" applyFont="1" applyFill="1" applyBorder="1" applyAlignment="1" applyProtection="1">
      <alignment horizontal="center" vertical="center" wrapText="1"/>
      <protection locked="0"/>
    </xf>
    <xf numFmtId="167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68" fontId="6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42" applyFont="1" applyBorder="1" applyAlignment="1">
      <alignment horizontal="center"/>
      <protection/>
    </xf>
    <xf numFmtId="168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>
      <alignment horizontal="center" vertical="center"/>
    </xf>
    <xf numFmtId="166" fontId="6" fillId="0" borderId="10" xfId="6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1" fillId="0" borderId="14" xfId="42" applyBorder="1" applyAlignment="1">
      <alignment horizontal="center" vertical="center"/>
      <protection/>
    </xf>
    <xf numFmtId="167" fontId="6" fillId="0" borderId="12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2" applyFont="1" applyAlignment="1">
      <alignment horizontal="center" wrapText="1"/>
      <protection/>
    </xf>
    <xf numFmtId="169" fontId="6" fillId="0" borderId="10" xfId="60" applyNumberFormat="1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center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67" fontId="4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9" fontId="6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168" fontId="6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/>
    </xf>
    <xf numFmtId="170" fontId="6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>
      <alignment horizontal="center" vertical="center"/>
    </xf>
    <xf numFmtId="167" fontId="6" fillId="33" borderId="12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42" applyBorder="1" applyAlignment="1">
      <alignment horizontal="center" vertical="center"/>
      <protection/>
    </xf>
    <xf numFmtId="0" fontId="8" fillId="0" borderId="11" xfId="42" applyFont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4" fillId="0" borderId="12" xfId="42" applyFont="1" applyFill="1" applyBorder="1" applyAlignment="1" applyProtection="1">
      <alignment horizontal="center" vertical="center" wrapText="1"/>
      <protection locked="0"/>
    </xf>
    <xf numFmtId="0" fontId="6" fillId="0" borderId="12" xfId="42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49" fontId="26" fillId="0" borderId="18" xfId="0" applyNumberFormat="1" applyFont="1" applyBorder="1" applyAlignment="1">
      <alignment horizontal="center" vertical="center" wrapText="1"/>
    </xf>
    <xf numFmtId="0" fontId="1" fillId="0" borderId="18" xfId="42" applyBorder="1" applyAlignment="1">
      <alignment horizontal="center" vertical="center" wrapText="1"/>
      <protection/>
    </xf>
    <xf numFmtId="0" fontId="5" fillId="34" borderId="19" xfId="42" applyFont="1" applyFill="1" applyBorder="1" applyAlignment="1">
      <alignment horizontal="center" vertical="center" wrapText="1"/>
      <protection/>
    </xf>
    <xf numFmtId="0" fontId="2" fillId="35" borderId="20" xfId="42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1" fillId="37" borderId="0" xfId="42" applyFill="1">
      <alignment/>
      <protection/>
    </xf>
    <xf numFmtId="0" fontId="1" fillId="0" borderId="0" xfId="42" applyBorder="1" applyAlignment="1">
      <alignment horizont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1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9" fillId="33" borderId="19" xfId="0" applyFont="1" applyFill="1" applyBorder="1" applyAlignment="1" applyProtection="1">
      <alignment horizontal="center" vertical="center" wrapText="1"/>
      <protection locked="0"/>
    </xf>
    <xf numFmtId="0" fontId="9" fillId="33" borderId="22" xfId="0" applyFont="1" applyFill="1" applyBorder="1" applyAlignment="1" applyProtection="1">
      <alignment horizontal="center" vertical="center" wrapText="1"/>
      <protection locked="0"/>
    </xf>
    <xf numFmtId="0" fontId="8" fillId="33" borderId="19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21"/>
  <sheetViews>
    <sheetView tabSelected="1" zoomScale="82" zoomScaleNormal="82" zoomScalePageLayoutView="0" workbookViewId="0" topLeftCell="A1">
      <selection activeCell="E12" sqref="E12"/>
    </sheetView>
  </sheetViews>
  <sheetFormatPr defaultColWidth="8.7109375" defaultRowHeight="12.75"/>
  <cols>
    <col min="1" max="1" width="8.7109375" style="1" customWidth="1"/>
    <col min="2" max="2" width="16.00390625" style="1" customWidth="1"/>
    <col min="3" max="3" width="20.140625" style="1" customWidth="1"/>
    <col min="4" max="4" width="17.57421875" style="1" customWidth="1"/>
    <col min="5" max="5" width="16.140625" style="1" customWidth="1"/>
    <col min="6" max="6" width="12.57421875" style="1" customWidth="1"/>
    <col min="7" max="7" width="15.421875" style="1" customWidth="1"/>
    <col min="8" max="8" width="13.00390625" style="1" customWidth="1"/>
    <col min="9" max="9" width="16.28125" style="1" customWidth="1"/>
    <col min="10" max="10" width="14.140625" style="1" customWidth="1"/>
    <col min="11" max="11" width="14.28125" style="1" customWidth="1"/>
    <col min="12" max="12" width="16.00390625" style="1" customWidth="1"/>
    <col min="13" max="13" width="13.140625" style="1" customWidth="1"/>
    <col min="14" max="14" width="17.7109375" style="1" customWidth="1"/>
    <col min="15" max="15" width="18.28125" style="1" customWidth="1"/>
    <col min="16" max="16" width="14.421875" style="1" customWidth="1"/>
    <col min="17" max="17" width="13.57421875" style="1" customWidth="1"/>
    <col min="18" max="18" width="17.421875" style="1" customWidth="1"/>
    <col min="19" max="19" width="19.140625" style="1" customWidth="1"/>
    <col min="20" max="16384" width="8.7109375" style="1" customWidth="1"/>
  </cols>
  <sheetData>
    <row r="1" spans="1:16" ht="85.5" customHeight="1">
      <c r="A1" s="65" t="s">
        <v>110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19" ht="75">
      <c r="A2" s="2" t="s">
        <v>0</v>
      </c>
      <c r="B2" s="64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  <c r="J2" s="4" t="s">
        <v>9</v>
      </c>
      <c r="K2" s="6" t="s">
        <v>10</v>
      </c>
      <c r="L2" s="7" t="s">
        <v>11</v>
      </c>
      <c r="M2" s="8" t="s">
        <v>12</v>
      </c>
      <c r="N2" s="4" t="s">
        <v>13</v>
      </c>
      <c r="O2" s="9" t="s">
        <v>14</v>
      </c>
      <c r="P2" s="10" t="s">
        <v>15</v>
      </c>
      <c r="Q2" s="11" t="s">
        <v>16</v>
      </c>
      <c r="R2" s="12" t="s">
        <v>17</v>
      </c>
      <c r="S2" s="13" t="s">
        <v>18</v>
      </c>
    </row>
    <row r="3" spans="1:19" ht="25.5" customHeight="1">
      <c r="A3" s="14">
        <v>1</v>
      </c>
      <c r="B3" s="61" t="s">
        <v>100</v>
      </c>
      <c r="C3" s="15" t="s">
        <v>19</v>
      </c>
      <c r="D3" s="16" t="s">
        <v>20</v>
      </c>
      <c r="E3" s="17" t="s">
        <v>21</v>
      </c>
      <c r="F3" s="17" t="s">
        <v>22</v>
      </c>
      <c r="G3" s="4" t="s">
        <v>23</v>
      </c>
      <c r="H3" s="4" t="s">
        <v>24</v>
      </c>
      <c r="I3" s="18">
        <v>31.59</v>
      </c>
      <c r="J3" s="19" t="s">
        <v>25</v>
      </c>
      <c r="K3" s="6" t="s">
        <v>26</v>
      </c>
      <c r="L3" s="20">
        <v>45679014</v>
      </c>
      <c r="M3" s="21">
        <v>72</v>
      </c>
      <c r="N3" s="16" t="s">
        <v>27</v>
      </c>
      <c r="O3" s="22">
        <v>33.07</v>
      </c>
      <c r="P3" s="23">
        <v>121868</v>
      </c>
      <c r="Q3" s="24">
        <f>I3*P3</f>
        <v>3849810.12</v>
      </c>
      <c r="R3" s="24">
        <f>I3*P3</f>
        <v>3849810.12</v>
      </c>
      <c r="S3" s="25">
        <f>SUM(R3:R19)</f>
        <v>91475030.302</v>
      </c>
    </row>
    <row r="4" spans="1:18" ht="38.25">
      <c r="A4" s="14">
        <v>2</v>
      </c>
      <c r="B4" s="61" t="s">
        <v>101</v>
      </c>
      <c r="C4" s="15" t="s">
        <v>28</v>
      </c>
      <c r="D4" s="16" t="s">
        <v>29</v>
      </c>
      <c r="E4" s="17" t="s">
        <v>30</v>
      </c>
      <c r="F4" s="17" t="s">
        <v>31</v>
      </c>
      <c r="G4" s="4" t="s">
        <v>23</v>
      </c>
      <c r="H4" s="4" t="s">
        <v>24</v>
      </c>
      <c r="I4" s="26">
        <v>1.832</v>
      </c>
      <c r="J4" s="19" t="s">
        <v>32</v>
      </c>
      <c r="K4" s="6" t="s">
        <v>33</v>
      </c>
      <c r="L4" s="27">
        <v>47626027</v>
      </c>
      <c r="M4" s="21">
        <v>28</v>
      </c>
      <c r="N4" s="16" t="s">
        <v>27</v>
      </c>
      <c r="O4" s="28">
        <v>1.832</v>
      </c>
      <c r="P4" s="29">
        <v>145004</v>
      </c>
      <c r="Q4" s="24">
        <f>I4*P4</f>
        <v>265647.32800000004</v>
      </c>
      <c r="R4" s="24">
        <f>I4*P4</f>
        <v>265647.32800000004</v>
      </c>
    </row>
    <row r="5" spans="1:18" ht="51">
      <c r="A5" s="14">
        <v>3</v>
      </c>
      <c r="B5" s="61" t="s">
        <v>102</v>
      </c>
      <c r="C5" s="15" t="s">
        <v>34</v>
      </c>
      <c r="D5" s="16" t="s">
        <v>35</v>
      </c>
      <c r="E5" s="17" t="s">
        <v>21</v>
      </c>
      <c r="F5" s="17" t="s">
        <v>36</v>
      </c>
      <c r="G5" s="4" t="s">
        <v>23</v>
      </c>
      <c r="H5" s="4" t="s">
        <v>24</v>
      </c>
      <c r="I5" s="26">
        <v>15.088</v>
      </c>
      <c r="J5" s="19" t="s">
        <v>37</v>
      </c>
      <c r="K5" s="6" t="s">
        <v>38</v>
      </c>
      <c r="L5" s="27">
        <v>48058010</v>
      </c>
      <c r="M5" s="21">
        <v>30</v>
      </c>
      <c r="N5" s="16" t="s">
        <v>39</v>
      </c>
      <c r="O5" s="30">
        <v>21.22</v>
      </c>
      <c r="P5" s="31">
        <v>539076</v>
      </c>
      <c r="Q5" s="24">
        <f>I5*P5</f>
        <v>8133578.687999999</v>
      </c>
      <c r="R5" s="24">
        <f>I5*P5</f>
        <v>8133578.687999999</v>
      </c>
    </row>
    <row r="6" spans="1:18" ht="12.75" customHeight="1">
      <c r="A6" s="52">
        <v>4</v>
      </c>
      <c r="B6" s="62" t="s">
        <v>103</v>
      </c>
      <c r="C6" s="53" t="s">
        <v>40</v>
      </c>
      <c r="D6" s="54" t="s">
        <v>41</v>
      </c>
      <c r="E6" s="55" t="s">
        <v>42</v>
      </c>
      <c r="F6" s="55" t="s">
        <v>43</v>
      </c>
      <c r="G6" s="56" t="s">
        <v>44</v>
      </c>
      <c r="H6" s="4" t="s">
        <v>45</v>
      </c>
      <c r="I6" s="18">
        <v>266.39</v>
      </c>
      <c r="J6" s="19" t="s">
        <v>46</v>
      </c>
      <c r="K6" s="6" t="s">
        <v>47</v>
      </c>
      <c r="L6" s="27">
        <v>39539010</v>
      </c>
      <c r="M6" s="21">
        <v>2</v>
      </c>
      <c r="N6" s="16" t="s">
        <v>39</v>
      </c>
      <c r="O6" s="28">
        <v>460.275</v>
      </c>
      <c r="P6" s="57">
        <v>34232</v>
      </c>
      <c r="Q6" s="58">
        <f>I6*P6</f>
        <v>9119062.48</v>
      </c>
      <c r="R6" s="58">
        <f>I6*P6</f>
        <v>9119062.48</v>
      </c>
    </row>
    <row r="7" spans="1:18" ht="25.5">
      <c r="A7" s="52"/>
      <c r="B7" s="62"/>
      <c r="C7" s="53"/>
      <c r="D7" s="54"/>
      <c r="E7" s="55"/>
      <c r="F7" s="55"/>
      <c r="G7" s="56"/>
      <c r="H7" s="4" t="s">
        <v>48</v>
      </c>
      <c r="I7" s="18">
        <v>266.39</v>
      </c>
      <c r="J7" s="19" t="s">
        <v>46</v>
      </c>
      <c r="K7" s="6" t="s">
        <v>47</v>
      </c>
      <c r="L7" s="27">
        <v>39539085</v>
      </c>
      <c r="M7" s="21">
        <v>2</v>
      </c>
      <c r="N7" s="16" t="s">
        <v>39</v>
      </c>
      <c r="O7" s="28">
        <v>460.275</v>
      </c>
      <c r="P7" s="57"/>
      <c r="Q7" s="58"/>
      <c r="R7" s="58"/>
    </row>
    <row r="8" spans="1:18" ht="25.5">
      <c r="A8" s="52"/>
      <c r="B8" s="62"/>
      <c r="C8" s="53"/>
      <c r="D8" s="54"/>
      <c r="E8" s="55"/>
      <c r="F8" s="55"/>
      <c r="G8" s="56"/>
      <c r="H8" s="4" t="s">
        <v>49</v>
      </c>
      <c r="I8" s="18">
        <v>266.39</v>
      </c>
      <c r="J8" s="19" t="s">
        <v>46</v>
      </c>
      <c r="K8" s="6" t="s">
        <v>47</v>
      </c>
      <c r="L8" s="27">
        <v>39539059</v>
      </c>
      <c r="M8" s="21">
        <v>2</v>
      </c>
      <c r="N8" s="16" t="s">
        <v>39</v>
      </c>
      <c r="O8" s="28">
        <v>460.275</v>
      </c>
      <c r="P8" s="57"/>
      <c r="Q8" s="58"/>
      <c r="R8" s="58"/>
    </row>
    <row r="9" spans="1:18" ht="38.25" customHeight="1">
      <c r="A9" s="32">
        <v>5</v>
      </c>
      <c r="B9" s="61" t="s">
        <v>104</v>
      </c>
      <c r="C9" s="15" t="s">
        <v>50</v>
      </c>
      <c r="D9" s="16" t="s">
        <v>51</v>
      </c>
      <c r="E9" s="17" t="s">
        <v>52</v>
      </c>
      <c r="F9" s="17" t="s">
        <v>53</v>
      </c>
      <c r="G9" s="17" t="s">
        <v>54</v>
      </c>
      <c r="H9" s="4" t="s">
        <v>55</v>
      </c>
      <c r="I9" s="33">
        <v>6294.94</v>
      </c>
      <c r="J9" s="19" t="s">
        <v>56</v>
      </c>
      <c r="K9" s="6" t="s">
        <v>57</v>
      </c>
      <c r="L9" s="27">
        <v>48070015</v>
      </c>
      <c r="M9" s="21">
        <v>1</v>
      </c>
      <c r="N9" s="16" t="s">
        <v>39</v>
      </c>
      <c r="O9" s="22">
        <v>6294.94</v>
      </c>
      <c r="P9" s="31">
        <v>1776</v>
      </c>
      <c r="Q9" s="24">
        <f aca="true" t="shared" si="0" ref="Q9:Q19">I9*P9</f>
        <v>11179813.44</v>
      </c>
      <c r="R9" s="24">
        <f aca="true" t="shared" si="1" ref="R9:R19">I9*P9</f>
        <v>11179813.44</v>
      </c>
    </row>
    <row r="10" spans="1:18" ht="38.25">
      <c r="A10" s="32">
        <v>6</v>
      </c>
      <c r="B10" s="61" t="s">
        <v>105</v>
      </c>
      <c r="C10" s="15" t="s">
        <v>58</v>
      </c>
      <c r="D10" s="16" t="s">
        <v>59</v>
      </c>
      <c r="E10" s="17" t="s">
        <v>60</v>
      </c>
      <c r="F10" s="34" t="s">
        <v>61</v>
      </c>
      <c r="G10" s="4" t="s">
        <v>44</v>
      </c>
      <c r="H10" s="4" t="s">
        <v>45</v>
      </c>
      <c r="I10" s="26">
        <v>5396.95</v>
      </c>
      <c r="J10" s="19" t="s">
        <v>62</v>
      </c>
      <c r="K10" s="6" t="s">
        <v>63</v>
      </c>
      <c r="L10" s="27">
        <v>46924027</v>
      </c>
      <c r="M10" s="21">
        <v>4</v>
      </c>
      <c r="N10" s="16" t="s">
        <v>39</v>
      </c>
      <c r="O10" s="28">
        <v>5396.95</v>
      </c>
      <c r="P10" s="31">
        <v>4233</v>
      </c>
      <c r="Q10" s="24">
        <f t="shared" si="0"/>
        <v>22845289.349999998</v>
      </c>
      <c r="R10" s="24">
        <f t="shared" si="1"/>
        <v>22845289.349999998</v>
      </c>
    </row>
    <row r="11" spans="1:18" ht="38.25">
      <c r="A11" s="32">
        <v>7</v>
      </c>
      <c r="B11" s="61" t="s">
        <v>106</v>
      </c>
      <c r="C11" s="15" t="s">
        <v>64</v>
      </c>
      <c r="D11" s="16" t="s">
        <v>65</v>
      </c>
      <c r="E11" s="17" t="s">
        <v>42</v>
      </c>
      <c r="F11" s="17" t="s">
        <v>66</v>
      </c>
      <c r="G11" s="4" t="s">
        <v>67</v>
      </c>
      <c r="H11" s="4" t="s">
        <v>68</v>
      </c>
      <c r="I11" s="18">
        <v>0.35</v>
      </c>
      <c r="J11" s="19" t="s">
        <v>69</v>
      </c>
      <c r="K11" s="6" t="s">
        <v>70</v>
      </c>
      <c r="L11" s="27">
        <v>40528248</v>
      </c>
      <c r="M11" s="21">
        <v>5</v>
      </c>
      <c r="N11" s="16" t="s">
        <v>71</v>
      </c>
      <c r="O11" s="35">
        <v>1.6</v>
      </c>
      <c r="P11" s="31">
        <v>97804</v>
      </c>
      <c r="Q11" s="24">
        <f t="shared" si="0"/>
        <v>34231.4</v>
      </c>
      <c r="R11" s="24">
        <f t="shared" si="1"/>
        <v>34231.4</v>
      </c>
    </row>
    <row r="12" spans="1:89" s="46" customFormat="1" ht="111.75" customHeight="1">
      <c r="A12" s="66">
        <v>8</v>
      </c>
      <c r="B12" s="61" t="s">
        <v>107</v>
      </c>
      <c r="C12" s="36" t="s">
        <v>72</v>
      </c>
      <c r="D12" s="37" t="s">
        <v>73</v>
      </c>
      <c r="E12" s="38" t="s">
        <v>74</v>
      </c>
      <c r="F12" s="38" t="s">
        <v>75</v>
      </c>
      <c r="G12" s="39" t="s">
        <v>76</v>
      </c>
      <c r="H12" s="39" t="s">
        <v>77</v>
      </c>
      <c r="I12" s="40">
        <v>33</v>
      </c>
      <c r="J12" s="41" t="s">
        <v>78</v>
      </c>
      <c r="K12" s="39" t="s">
        <v>79</v>
      </c>
      <c r="L12" s="42">
        <v>45445018</v>
      </c>
      <c r="M12" s="39">
        <v>84</v>
      </c>
      <c r="N12" s="41" t="s">
        <v>39</v>
      </c>
      <c r="O12" s="43"/>
      <c r="P12" s="44">
        <v>32979</v>
      </c>
      <c r="Q12" s="45">
        <f t="shared" si="0"/>
        <v>1088307</v>
      </c>
      <c r="R12" s="24">
        <f t="shared" si="1"/>
        <v>1088307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46" customFormat="1" ht="66.75" customHeight="1">
      <c r="A13" s="67">
        <v>9</v>
      </c>
      <c r="B13" s="62" t="s">
        <v>108</v>
      </c>
      <c r="C13" s="60" t="s">
        <v>80</v>
      </c>
      <c r="D13" s="75" t="s">
        <v>81</v>
      </c>
      <c r="E13" s="73" t="s">
        <v>82</v>
      </c>
      <c r="F13" s="38" t="s">
        <v>83</v>
      </c>
      <c r="G13" s="39" t="s">
        <v>84</v>
      </c>
      <c r="H13" s="39" t="s">
        <v>85</v>
      </c>
      <c r="I13" s="47">
        <v>961.307</v>
      </c>
      <c r="J13" s="41" t="s">
        <v>86</v>
      </c>
      <c r="K13" s="39" t="s">
        <v>87</v>
      </c>
      <c r="L13" s="48">
        <v>46926046</v>
      </c>
      <c r="M13" s="39">
        <v>30</v>
      </c>
      <c r="N13" s="41" t="s">
        <v>39</v>
      </c>
      <c r="O13" s="49"/>
      <c r="P13" s="50">
        <v>4368</v>
      </c>
      <c r="Q13" s="45">
        <f t="shared" si="0"/>
        <v>4198988.976</v>
      </c>
      <c r="R13" s="24">
        <f t="shared" si="1"/>
        <v>4198988.976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4" spans="1:89" s="46" customFormat="1" ht="60" customHeight="1">
      <c r="A14" s="67"/>
      <c r="B14" s="62"/>
      <c r="C14" s="60"/>
      <c r="D14" s="76"/>
      <c r="E14" s="74"/>
      <c r="F14" s="38" t="s">
        <v>88</v>
      </c>
      <c r="G14" s="39" t="s">
        <v>84</v>
      </c>
      <c r="H14" s="39" t="s">
        <v>85</v>
      </c>
      <c r="I14" s="47">
        <v>1922.61</v>
      </c>
      <c r="J14" s="41" t="s">
        <v>86</v>
      </c>
      <c r="K14" s="39" t="s">
        <v>87</v>
      </c>
      <c r="L14" s="48">
        <v>46926061</v>
      </c>
      <c r="M14" s="39">
        <v>30</v>
      </c>
      <c r="N14" s="41" t="s">
        <v>39</v>
      </c>
      <c r="O14" s="49"/>
      <c r="P14" s="50">
        <v>3432</v>
      </c>
      <c r="Q14" s="45">
        <f t="shared" si="0"/>
        <v>6598397.52</v>
      </c>
      <c r="R14" s="24">
        <f t="shared" si="1"/>
        <v>6598397.52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s="46" customFormat="1" ht="39" customHeight="1">
      <c r="A15" s="67">
        <v>10</v>
      </c>
      <c r="B15" s="63" t="s">
        <v>109</v>
      </c>
      <c r="C15" s="60" t="s">
        <v>89</v>
      </c>
      <c r="D15" s="59" t="s">
        <v>90</v>
      </c>
      <c r="E15" s="70" t="s">
        <v>91</v>
      </c>
      <c r="F15" s="38" t="s">
        <v>92</v>
      </c>
      <c r="G15" s="39" t="s">
        <v>93</v>
      </c>
      <c r="H15" s="39" t="s">
        <v>85</v>
      </c>
      <c r="I15" s="49">
        <v>468</v>
      </c>
      <c r="J15" s="41" t="s">
        <v>94</v>
      </c>
      <c r="K15" s="39" t="s">
        <v>95</v>
      </c>
      <c r="L15" s="48">
        <v>48083024</v>
      </c>
      <c r="M15" s="39">
        <v>1</v>
      </c>
      <c r="N15" s="41" t="s">
        <v>27</v>
      </c>
      <c r="O15" s="51"/>
      <c r="P15" s="50">
        <v>5817</v>
      </c>
      <c r="Q15" s="45">
        <f t="shared" si="0"/>
        <v>2722356</v>
      </c>
      <c r="R15" s="24">
        <f t="shared" si="1"/>
        <v>2722356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</row>
    <row r="16" spans="1:89" s="46" customFormat="1" ht="39" customHeight="1">
      <c r="A16" s="67"/>
      <c r="B16" s="63"/>
      <c r="C16" s="60"/>
      <c r="D16" s="59"/>
      <c r="E16" s="71"/>
      <c r="F16" s="38" t="s">
        <v>96</v>
      </c>
      <c r="G16" s="39" t="s">
        <v>93</v>
      </c>
      <c r="H16" s="39" t="s">
        <v>85</v>
      </c>
      <c r="I16" s="49">
        <v>702</v>
      </c>
      <c r="J16" s="41" t="s">
        <v>94</v>
      </c>
      <c r="K16" s="39" t="s">
        <v>95</v>
      </c>
      <c r="L16" s="48">
        <v>48083036</v>
      </c>
      <c r="M16" s="39">
        <v>1</v>
      </c>
      <c r="N16" s="41" t="s">
        <v>27</v>
      </c>
      <c r="O16" s="51"/>
      <c r="P16" s="50">
        <v>3367</v>
      </c>
      <c r="Q16" s="45">
        <f t="shared" si="0"/>
        <v>2363634</v>
      </c>
      <c r="R16" s="24">
        <f t="shared" si="1"/>
        <v>2363634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</row>
    <row r="17" spans="1:89" s="46" customFormat="1" ht="39" customHeight="1">
      <c r="A17" s="67"/>
      <c r="B17" s="63"/>
      <c r="C17" s="60"/>
      <c r="D17" s="59"/>
      <c r="E17" s="71"/>
      <c r="F17" s="38" t="s">
        <v>97</v>
      </c>
      <c r="G17" s="39" t="s">
        <v>93</v>
      </c>
      <c r="H17" s="39" t="s">
        <v>85</v>
      </c>
      <c r="I17" s="49">
        <v>936</v>
      </c>
      <c r="J17" s="41" t="s">
        <v>94</v>
      </c>
      <c r="K17" s="39" t="s">
        <v>95</v>
      </c>
      <c r="L17" s="48">
        <v>48083048</v>
      </c>
      <c r="M17" s="39">
        <v>1</v>
      </c>
      <c r="N17" s="41" t="s">
        <v>27</v>
      </c>
      <c r="O17" s="51"/>
      <c r="P17" s="50">
        <v>4639</v>
      </c>
      <c r="Q17" s="45">
        <f t="shared" si="0"/>
        <v>4342104</v>
      </c>
      <c r="R17" s="24">
        <f t="shared" si="1"/>
        <v>4342104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</row>
    <row r="18" spans="1:89" s="46" customFormat="1" ht="39" customHeight="1">
      <c r="A18" s="67"/>
      <c r="B18" s="63"/>
      <c r="C18" s="60"/>
      <c r="D18" s="59"/>
      <c r="E18" s="71"/>
      <c r="F18" s="38" t="s">
        <v>98</v>
      </c>
      <c r="G18" s="39" t="s">
        <v>93</v>
      </c>
      <c r="H18" s="39" t="s">
        <v>85</v>
      </c>
      <c r="I18" s="49">
        <v>1404</v>
      </c>
      <c r="J18" s="41" t="s">
        <v>94</v>
      </c>
      <c r="K18" s="39" t="s">
        <v>95</v>
      </c>
      <c r="L18" s="48">
        <v>48083051</v>
      </c>
      <c r="M18" s="39">
        <v>1</v>
      </c>
      <c r="N18" s="41" t="s">
        <v>27</v>
      </c>
      <c r="O18" s="51"/>
      <c r="P18" s="50">
        <v>9620</v>
      </c>
      <c r="Q18" s="45">
        <f t="shared" si="0"/>
        <v>13506480</v>
      </c>
      <c r="R18" s="24">
        <f t="shared" si="1"/>
        <v>13506480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</row>
    <row r="19" spans="1:89" s="46" customFormat="1" ht="39" customHeight="1">
      <c r="A19" s="67"/>
      <c r="B19" s="63"/>
      <c r="C19" s="60"/>
      <c r="D19" s="59"/>
      <c r="E19" s="72"/>
      <c r="F19" s="38" t="s">
        <v>99</v>
      </c>
      <c r="G19" s="39" t="s">
        <v>93</v>
      </c>
      <c r="H19" s="39" t="s">
        <v>85</v>
      </c>
      <c r="I19" s="49">
        <v>234</v>
      </c>
      <c r="J19" s="41" t="s">
        <v>94</v>
      </c>
      <c r="K19" s="39" t="s">
        <v>95</v>
      </c>
      <c r="L19" s="48">
        <v>48083012</v>
      </c>
      <c r="M19" s="39">
        <v>1</v>
      </c>
      <c r="N19" s="41" t="s">
        <v>27</v>
      </c>
      <c r="O19" s="51"/>
      <c r="P19" s="50">
        <v>5245</v>
      </c>
      <c r="Q19" s="45">
        <f t="shared" si="0"/>
        <v>1227330</v>
      </c>
      <c r="R19" s="24">
        <f t="shared" si="1"/>
        <v>1227330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</row>
    <row r="20" spans="1:2" ht="15">
      <c r="A20" s="68"/>
      <c r="B20" s="69"/>
    </row>
    <row r="21" ht="15">
      <c r="B21" s="69"/>
    </row>
  </sheetData>
  <sheetProtection selectLockedCells="1" selectUnlockedCells="1"/>
  <mergeCells count="22">
    <mergeCell ref="B13:B14"/>
    <mergeCell ref="A1:P1"/>
    <mergeCell ref="B20:B21"/>
    <mergeCell ref="E15:E19"/>
    <mergeCell ref="E13:E14"/>
    <mergeCell ref="D13:D14"/>
    <mergeCell ref="P6:P8"/>
    <mergeCell ref="Q6:Q8"/>
    <mergeCell ref="R6:R8"/>
    <mergeCell ref="A13:A14"/>
    <mergeCell ref="C13:C14"/>
    <mergeCell ref="A15:A19"/>
    <mergeCell ref="C15:C19"/>
    <mergeCell ref="D15:D19"/>
    <mergeCell ref="B15:B19"/>
    <mergeCell ref="A6:A8"/>
    <mergeCell ref="C6:C8"/>
    <mergeCell ref="D6:D8"/>
    <mergeCell ref="E6:E8"/>
    <mergeCell ref="F6:F8"/>
    <mergeCell ref="G6:G8"/>
    <mergeCell ref="B6:B8"/>
  </mergeCells>
  <dataValidations count="1">
    <dataValidation type="textLength" operator="equal" allowBlank="1" showInputMessage="1" showErrorMessage="1" sqref="B3:B6 B9:B13">
      <formula1>10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sciarrino</dc:creator>
  <cp:keywords/>
  <dc:description/>
  <cp:lastModifiedBy>marina</cp:lastModifiedBy>
  <dcterms:created xsi:type="dcterms:W3CDTF">2020-10-06T04:17:48Z</dcterms:created>
  <dcterms:modified xsi:type="dcterms:W3CDTF">2020-10-06T04:23:06Z</dcterms:modified>
  <cp:category/>
  <cp:version/>
  <cp:contentType/>
  <cp:contentStatus/>
</cp:coreProperties>
</file>