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Aggiudicati" sheetId="1" r:id="rId1"/>
    <sheet name="Deserti - Revocati" sheetId="2" r:id="rId2"/>
  </sheets>
  <definedNames/>
  <calcPr fullCalcOnLoad="1"/>
</workbook>
</file>

<file path=xl/sharedStrings.xml><?xml version="1.0" encoding="utf-8"?>
<sst xmlns="http://schemas.openxmlformats.org/spreadsheetml/2006/main" count="1113" uniqueCount="572">
  <si>
    <t>lotto</t>
  </si>
  <si>
    <t>cig</t>
  </si>
  <si>
    <t>principio_attivo</t>
  </si>
  <si>
    <t>aic</t>
  </si>
  <si>
    <t>atc</t>
  </si>
  <si>
    <t>dosaggio</t>
  </si>
  <si>
    <t>concentrazione</t>
  </si>
  <si>
    <t>quantita</t>
  </si>
  <si>
    <t>prezzo_unitario_base</t>
  </si>
  <si>
    <t>prezzo_unitario_offerto</t>
  </si>
  <si>
    <t>totale_offerto_sublotto</t>
  </si>
  <si>
    <t>sconto_offerto</t>
  </si>
  <si>
    <t>forma_farmaceutica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</si>
  <si>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</si>
  <si>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</si>
  <si>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</si>
  <si>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</si>
  <si>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</si>
  <si>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</si>
  <si>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</si>
  <si>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</si>
  <si>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</si>
  <si>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</si>
  <si>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</si>
  <si>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</si>
  <si>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</si>
  <si>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</si>
  <si>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</si>
  <si>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</si>
  <si>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percentuale_ribasso</t>
  </si>
  <si>
    <t>ribbasso_offerto</t>
  </si>
  <si>
    <t>1</t>
  </si>
  <si>
    <t>8639645C96</t>
  </si>
  <si>
    <t>LYNPARZA</t>
  </si>
  <si>
    <t>L01XX46</t>
  </si>
  <si>
    <t>100</t>
  </si>
  <si>
    <t>CPR</t>
  </si>
  <si>
    <t>AstraZeneca S.p.A.</t>
  </si>
  <si>
    <t>00735390155</t>
  </si>
  <si>
    <t>Palazzo Ferraris – Via Ludovico il Moro ,6/c ,Basiglio ,MI</t>
  </si>
  <si>
    <t>0298014369</t>
  </si>
  <si>
    <t>ufficiogare@pec.astrazeneca.it</t>
  </si>
  <si>
    <t>110021318</t>
  </si>
  <si>
    <t>LYNPARZA 100 mg compresse rivestite con film</t>
  </si>
  <si>
    <t>A/H</t>
  </si>
  <si>
    <t>33,35</t>
  </si>
  <si>
    <t>150</t>
  </si>
  <si>
    <t>110021319</t>
  </si>
  <si>
    <t>LYNPARZA 150 mg compresse rivestite con film</t>
  </si>
  <si>
    <t>2</t>
  </si>
  <si>
    <t>8639646D69</t>
  </si>
  <si>
    <t>DUPIXENT</t>
  </si>
  <si>
    <t>045676172</t>
  </si>
  <si>
    <t>D11AH05</t>
  </si>
  <si>
    <t>300 MG</t>
  </si>
  <si>
    <t>PENNA</t>
  </si>
  <si>
    <t>Sanofi S.r.l</t>
  </si>
  <si>
    <t>00832400154</t>
  </si>
  <si>
    <t>VIALE LUIGI BODIO ,37/b ,MILANO ,MI</t>
  </si>
  <si>
    <t>0239394402</t>
  </si>
  <si>
    <t>garesanofi@pec.it</t>
  </si>
  <si>
    <t>80014109</t>
  </si>
  <si>
    <t>DUPIXENT 300 MG SOLUZIONE INIETTABILE PENNE PRERIEMPITA 2 ML (150 MG/ML) - VETRO</t>
  </si>
  <si>
    <t>A</t>
  </si>
  <si>
    <t>Ex-factory</t>
  </si>
  <si>
    <t>045676095</t>
  </si>
  <si>
    <t>200 MG</t>
  </si>
  <si>
    <t>SIRINGA</t>
  </si>
  <si>
    <t>80014303</t>
  </si>
  <si>
    <t>DUPIXENT 200 MG SOLUZIONE INIETTABILE IN SIRINGA PRERIEMPITA CON SISTEMA DI SICUREZZA - 1,14 ML (175 MG/ML) - VETRO</t>
  </si>
  <si>
    <t>045676057</t>
  </si>
  <si>
    <t>80014304</t>
  </si>
  <si>
    <t>DUPIXENT 300 MG SOLUZIONE INIETTABILE IN SIRINGA PRERIEMPITA CON SISTEMA DI SICUREZZA - 2 ML (150 MG/ML) - VETRO</t>
  </si>
  <si>
    <t>045676107</t>
  </si>
  <si>
    <t>80014105</t>
  </si>
  <si>
    <t>DUPIXENT 200 MG SOLUZIONE INIETTABILE IN SIRINGA PRERIEMPITA CON SISTEMA DI SICUREZZA - 1,14 ml (175 MG/ML) - VETRO</t>
  </si>
  <si>
    <t>H</t>
  </si>
  <si>
    <t>045676069</t>
  </si>
  <si>
    <t>80014121</t>
  </si>
  <si>
    <t>DUPIXENT 300 MG SOLUZIONE INIETTABILE IN SIRINGA PRERIEMPITA CON SISTEMA DI SICUREZZA - 2 ML (150 MG/ML)</t>
  </si>
  <si>
    <t>3</t>
  </si>
  <si>
    <t>8639647E3C</t>
  </si>
  <si>
    <t>ALKINDI</t>
  </si>
  <si>
    <t>046129019</t>
  </si>
  <si>
    <t>H02AB09</t>
  </si>
  <si>
    <t>0,5 MG</t>
  </si>
  <si>
    <t>CAPSULE</t>
  </si>
  <si>
    <t>EUROMED SRL</t>
  </si>
  <si>
    <t>05763890638</t>
  </si>
  <si>
    <t>Via Artemisia Gentileschi ,26 ,Napoli ,NA</t>
  </si>
  <si>
    <t>08124152111</t>
  </si>
  <si>
    <t>euromed.srl@pec.it</t>
  </si>
  <si>
    <t>ALKINDI 0,5MG 1FL 50CPS</t>
  </si>
  <si>
    <t>046129021</t>
  </si>
  <si>
    <t>1 MG</t>
  </si>
  <si>
    <t>ALKINDI 1MG 1FL 50CPS</t>
  </si>
  <si>
    <t>046129033</t>
  </si>
  <si>
    <t>2 MG</t>
  </si>
  <si>
    <t>ALKINDI 2MG 1FL 50CPS</t>
  </si>
  <si>
    <t>4</t>
  </si>
  <si>
    <t>8639685D98</t>
  </si>
  <si>
    <t>TOUJEO</t>
  </si>
  <si>
    <t>043192347</t>
  </si>
  <si>
    <t>A10AE04</t>
  </si>
  <si>
    <t>300 UI</t>
  </si>
  <si>
    <t>80013225</t>
  </si>
  <si>
    <t>TOUJEO 300 UI/ML SOL.INIETTABILE IN PENNA PRERIEMPITA 1,5 ML</t>
  </si>
  <si>
    <t>5</t>
  </si>
  <si>
    <t>8639648F0F</t>
  </si>
  <si>
    <t>RINVOQ</t>
  </si>
  <si>
    <t>048399012</t>
  </si>
  <si>
    <t>L04AA44</t>
  </si>
  <si>
    <t>15 mg</t>
  </si>
  <si>
    <t>N.A.</t>
  </si>
  <si>
    <t>compresse</t>
  </si>
  <si>
    <t>AbbVie S.r.l.</t>
  </si>
  <si>
    <t>02645920592</t>
  </si>
  <si>
    <t>S.R. 148 Pontina Km 52 ,snc ,Campoverde di Aprilia ,LT</t>
  </si>
  <si>
    <t>06548891</t>
  </si>
  <si>
    <t>ufficiogare@pec.it.abbvie.com</t>
  </si>
  <si>
    <t>Lista 002306</t>
  </si>
  <si>
    <t>RINVOQ 15 mg compresse</t>
  </si>
  <si>
    <t>33.35</t>
  </si>
  <si>
    <t>6</t>
  </si>
  <si>
    <t>8639649FE2</t>
  </si>
  <si>
    <t>XELJANZ</t>
  </si>
  <si>
    <t>045320088</t>
  </si>
  <si>
    <t>L04AA29</t>
  </si>
  <si>
    <t>10</t>
  </si>
  <si>
    <t>10 MG</t>
  </si>
  <si>
    <t>PFIZER SRL</t>
  </si>
  <si>
    <t>02774840595</t>
  </si>
  <si>
    <t>VIA ISONZO ,71 ,LATINA ,RM</t>
  </si>
  <si>
    <t>06331821</t>
  </si>
  <si>
    <t>garepfizer@pec.it</t>
  </si>
  <si>
    <t>F000038049</t>
  </si>
  <si>
    <t>Xeljanz 10 Mg 112 Cpr</t>
  </si>
  <si>
    <t>C</t>
  </si>
  <si>
    <t>EX FACTORY</t>
  </si>
  <si>
    <t>045320102</t>
  </si>
  <si>
    <t>5 MG</t>
  </si>
  <si>
    <t>F000041856</t>
  </si>
  <si>
    <t>Xeljanz 5Mg 112Cpr</t>
  </si>
  <si>
    <t>045320049</t>
  </si>
  <si>
    <t>F000037606</t>
  </si>
  <si>
    <t>Xeljanz 5mg FCT 182  CPR it</t>
  </si>
  <si>
    <t>045320037</t>
  </si>
  <si>
    <t>F000788035</t>
  </si>
  <si>
    <t>Xeljanz 5 mg 56 cpr</t>
  </si>
  <si>
    <t>7</t>
  </si>
  <si>
    <t>86396500BA</t>
  </si>
  <si>
    <t>ADOPORT</t>
  </si>
  <si>
    <t>041180062</t>
  </si>
  <si>
    <t>L04AD02</t>
  </si>
  <si>
    <t>0,5MG</t>
  </si>
  <si>
    <t>cps</t>
  </si>
  <si>
    <t>SANDOZ SpA</t>
  </si>
  <si>
    <t>02689300123</t>
  </si>
  <si>
    <t>LARGO UMBERTO BOCCIONI ,1 ,ORIGGIO ,VA</t>
  </si>
  <si>
    <t>0296541</t>
  </si>
  <si>
    <t>garesandoz@legalmail.it</t>
  </si>
  <si>
    <t>44044479</t>
  </si>
  <si>
    <t>ADOPORT*30CPS 0,5MG</t>
  </si>
  <si>
    <t>ex factory</t>
  </si>
  <si>
    <t>041180264</t>
  </si>
  <si>
    <t>5MG</t>
  </si>
  <si>
    <t>44044478</t>
  </si>
  <si>
    <t>ADOPORT*30CPS 5MG</t>
  </si>
  <si>
    <t>041180187</t>
  </si>
  <si>
    <t>1MG</t>
  </si>
  <si>
    <t>44044477</t>
  </si>
  <si>
    <t>ADOPORT*60CPS 1MG</t>
  </si>
  <si>
    <t>8</t>
  </si>
  <si>
    <t>8639654406</t>
  </si>
  <si>
    <t>ENVARSUS</t>
  </si>
  <si>
    <t>043531019</t>
  </si>
  <si>
    <t>0,75MG</t>
  </si>
  <si>
    <t>COMPRESSE</t>
  </si>
  <si>
    <t>CHIESI ITALIA SPA</t>
  </si>
  <si>
    <t>02944970348</t>
  </si>
  <si>
    <t>VIA GIACOMO CHIESI ,1 ,PARMA ,PR</t>
  </si>
  <si>
    <t>05211689217</t>
  </si>
  <si>
    <t>ufficiogarechiesitalia@pec.chiesi.com</t>
  </si>
  <si>
    <t>0100000065</t>
  </si>
  <si>
    <t>ENVARSUS 0,75 MG 30 CPR A RIL. PROLUNG.</t>
  </si>
  <si>
    <t>13</t>
  </si>
  <si>
    <t>8639659825</t>
  </si>
  <si>
    <t>FLUXUM</t>
  </si>
  <si>
    <t>026270076</t>
  </si>
  <si>
    <t>B01AB07</t>
  </si>
  <si>
    <t>3200 UI</t>
  </si>
  <si>
    <t>3200UI</t>
  </si>
  <si>
    <t>FLACONE</t>
  </si>
  <si>
    <t>ALFASIGMA SPA</t>
  </si>
  <si>
    <t>03432221202</t>
  </si>
  <si>
    <t>Via Ragazzi del '99 ,5 ,BOLOGNA ,BO</t>
  </si>
  <si>
    <t>0516489710</t>
  </si>
  <si>
    <t>gare.alfasigma@legalmail.it</t>
  </si>
  <si>
    <t>01620051</t>
  </si>
  <si>
    <t>FLUXUM 6FL 3200UI</t>
  </si>
  <si>
    <t>50</t>
  </si>
  <si>
    <t>043531072</t>
  </si>
  <si>
    <t>4 MG</t>
  </si>
  <si>
    <t>0100000067</t>
  </si>
  <si>
    <t>ENVARSUS 4 MG 30 CPR A RIL. PROLUNG.</t>
  </si>
  <si>
    <t>043531058</t>
  </si>
  <si>
    <t>0100000066</t>
  </si>
  <si>
    <t>ENVARSUS 1 MG 60 CPR A RIL. PROLUNG.</t>
  </si>
  <si>
    <t>9</t>
  </si>
  <si>
    <t>86396554D9</t>
  </si>
  <si>
    <t>ADVAGRAF</t>
  </si>
  <si>
    <t>038218018</t>
  </si>
  <si>
    <t>0.5 MG</t>
  </si>
  <si>
    <t>CAPSULA</t>
  </si>
  <si>
    <t>Astellas Pharma S.p.A</t>
  </si>
  <si>
    <t>00789580966</t>
  </si>
  <si>
    <t>Via Dante ,7 ,Milano ,MI</t>
  </si>
  <si>
    <t>02 92138296</t>
  </si>
  <si>
    <t>astellas.gare@legalmail.it</t>
  </si>
  <si>
    <t>120389</t>
  </si>
  <si>
    <t>ADVAGRAF 0,5 mg capsule rigide a rilascio prolungato</t>
  </si>
  <si>
    <t>038218119</t>
  </si>
  <si>
    <t>3 MG</t>
  </si>
  <si>
    <t>127959</t>
  </si>
  <si>
    <t>ADVAGRAF 3 mg capsule rigide a rilascio prolungato</t>
  </si>
  <si>
    <t>038218071</t>
  </si>
  <si>
    <t>120391</t>
  </si>
  <si>
    <t>ADVAGRAF 5mg capsule rigide a rilascio prolungato</t>
  </si>
  <si>
    <t>038218057</t>
  </si>
  <si>
    <t>120390</t>
  </si>
  <si>
    <t>ADVAGRAF 1 mg capsule rigide a rilascio prolungato</t>
  </si>
  <si>
    <t>86396565AC</t>
  </si>
  <si>
    <t>PROGRAF</t>
  </si>
  <si>
    <t>029485099</t>
  </si>
  <si>
    <t>0.5 mg</t>
  </si>
  <si>
    <t>114329</t>
  </si>
  <si>
    <t>PROGRAF 0,5 mg capsule rigide</t>
  </si>
  <si>
    <t>029485048</t>
  </si>
  <si>
    <t>114331</t>
  </si>
  <si>
    <t>PROGRAF 5 mg capsule rigide</t>
  </si>
  <si>
    <t>029485075</t>
  </si>
  <si>
    <t>114330</t>
  </si>
  <si>
    <t>PROGRAF 1 mg capsule rigide</t>
  </si>
  <si>
    <t>14</t>
  </si>
  <si>
    <t>86396608F8</t>
  </si>
  <si>
    <t>DECAPEPTYL</t>
  </si>
  <si>
    <t>026999058</t>
  </si>
  <si>
    <t>L02AE04</t>
  </si>
  <si>
    <t>11,25</t>
  </si>
  <si>
    <t>11,25 mg</t>
  </si>
  <si>
    <t>FIALE</t>
  </si>
  <si>
    <t>IPSEN S.p.A.</t>
  </si>
  <si>
    <t>07161740159</t>
  </si>
  <si>
    <t>Via del Bosco Rinnovato n° 6 Palazzo U7 Milanofiori Nord ,6 ,ASSAGO ,MI</t>
  </si>
  <si>
    <t>02392241</t>
  </si>
  <si>
    <t>ipsen@legalmail.it</t>
  </si>
  <si>
    <t>1002896</t>
  </si>
  <si>
    <t>DECAPEPTYL 11,25 MG</t>
  </si>
  <si>
    <t>026999021</t>
  </si>
  <si>
    <t>3,75 mg</t>
  </si>
  <si>
    <t>1002897</t>
  </si>
  <si>
    <t>DECAPEPTYL 3,75 MG</t>
  </si>
  <si>
    <t>026999060</t>
  </si>
  <si>
    <t>22,5 mg</t>
  </si>
  <si>
    <t>1005491</t>
  </si>
  <si>
    <t>DECAPEPTYL 22,5 MG</t>
  </si>
  <si>
    <t>21</t>
  </si>
  <si>
    <t>8639667EBD</t>
  </si>
  <si>
    <t>FERINJECT</t>
  </si>
  <si>
    <t>040251035</t>
  </si>
  <si>
    <t>B03AC</t>
  </si>
  <si>
    <t>50mg/10ml</t>
  </si>
  <si>
    <t>FIALA</t>
  </si>
  <si>
    <t>Vifor Pharma Italia</t>
  </si>
  <si>
    <t>01554220192</t>
  </si>
  <si>
    <t>Via Paolo di Dono ,73 ,Roma ,RM</t>
  </si>
  <si>
    <t>0645650120</t>
  </si>
  <si>
    <t>garevifor@legalmail.it</t>
  </si>
  <si>
    <t>1X10</t>
  </si>
  <si>
    <t>FERINJECT*50MG/ML IV 1FL 10ML</t>
  </si>
  <si>
    <t>33,35 EX FACTORY</t>
  </si>
  <si>
    <t>040251023</t>
  </si>
  <si>
    <t>50mg/2ml</t>
  </si>
  <si>
    <t>5X2</t>
  </si>
  <si>
    <t>FERINJECT*50MG/ML IV 5FL 2ML</t>
  </si>
  <si>
    <t>22</t>
  </si>
  <si>
    <t>8639668F90</t>
  </si>
  <si>
    <t>MULPLEO</t>
  </si>
  <si>
    <t>047622016</t>
  </si>
  <si>
    <t>B02BX07</t>
  </si>
  <si>
    <t>3 mg</t>
  </si>
  <si>
    <t>SHIONOGI SRL</t>
  </si>
  <si>
    <t>08339330964</t>
  </si>
  <si>
    <t>VIA EMILIO MOTTA ,10 ,MILANO ,MI</t>
  </si>
  <si>
    <t>06 87678601</t>
  </si>
  <si>
    <t>shionogi-ufficiogare@legalmail.it</t>
  </si>
  <si>
    <t>24</t>
  </si>
  <si>
    <t>86396722E1</t>
  </si>
  <si>
    <t>AKIS</t>
  </si>
  <si>
    <t>040528248</t>
  </si>
  <si>
    <t>M01AB05</t>
  </si>
  <si>
    <t>50 mg /1ml</t>
  </si>
  <si>
    <t>Fiala</t>
  </si>
  <si>
    <t>IBSA FARMACEUTICI ITALIA S.R.L.</t>
  </si>
  <si>
    <t>10616310156</t>
  </si>
  <si>
    <t>Via Martiri di Cefalonia ,2 ,LODI ,LO</t>
  </si>
  <si>
    <t>03716171</t>
  </si>
  <si>
    <t>gare@cert.ibsa.it</t>
  </si>
  <si>
    <t>16760</t>
  </si>
  <si>
    <t>AKIS 50 mg /1 ml 5 FIALE</t>
  </si>
  <si>
    <t>26</t>
  </si>
  <si>
    <t>863967555A</t>
  </si>
  <si>
    <t>DARZALEX</t>
  </si>
  <si>
    <t>044885022</t>
  </si>
  <si>
    <t>L01XC24</t>
  </si>
  <si>
    <t>400 mg</t>
  </si>
  <si>
    <t>20 MG/ML</t>
  </si>
  <si>
    <t>FLACONCINO</t>
  </si>
  <si>
    <t>JANSSEN CILAG SPA</t>
  </si>
  <si>
    <t>02707070963</t>
  </si>
  <si>
    <t>VIA M. BUONARROTI ,23 ,COLOGNO MONZESE ,MI</t>
  </si>
  <si>
    <t>02 25101</t>
  </si>
  <si>
    <t>garejc@actaliscertymail.it</t>
  </si>
  <si>
    <t>415419</t>
  </si>
  <si>
    <t>DARZALEX FLAC 20 ML</t>
  </si>
  <si>
    <t>044885010</t>
  </si>
  <si>
    <t>100 mg</t>
  </si>
  <si>
    <t>415418</t>
  </si>
  <si>
    <t>DARZALEX FLAC 5 ML</t>
  </si>
  <si>
    <t>11</t>
  </si>
  <si>
    <t>863965767F</t>
  </si>
  <si>
    <t>MIMPARA</t>
  </si>
  <si>
    <t>036598023</t>
  </si>
  <si>
    <t>H05BX01</t>
  </si>
  <si>
    <t>30 MG</t>
  </si>
  <si>
    <t>AMGEN S.r.l.</t>
  </si>
  <si>
    <t>10051170156</t>
  </si>
  <si>
    <t>Via E. Tazzoli ,6 ,Milano ,MI</t>
  </si>
  <si>
    <t>026241121</t>
  </si>
  <si>
    <t>amgen.gare@legalmail.it</t>
  </si>
  <si>
    <t>1507-E08</t>
  </si>
  <si>
    <t>MIMPARA 28 COMPRESSE da 30 MG</t>
  </si>
  <si>
    <t>036598050</t>
  </si>
  <si>
    <t>60 MG</t>
  </si>
  <si>
    <t>1508-E08</t>
  </si>
  <si>
    <t>MIMPARA 28 COMPRESSE da 60 MG</t>
  </si>
  <si>
    <t>036598098</t>
  </si>
  <si>
    <t>90 MG</t>
  </si>
  <si>
    <t>1509-E08</t>
  </si>
  <si>
    <t>MIMPARA 28 COMPRESSE da 90 MG</t>
  </si>
  <si>
    <t>18</t>
  </si>
  <si>
    <t>8639664C44</t>
  </si>
  <si>
    <t>DAXAS</t>
  </si>
  <si>
    <t>040107029</t>
  </si>
  <si>
    <t>R03DX07</t>
  </si>
  <si>
    <t>500</t>
  </si>
  <si>
    <t>110021188</t>
  </si>
  <si>
    <t>DAXAS 500 mg, compresse rivestite con film</t>
  </si>
  <si>
    <t>026270088</t>
  </si>
  <si>
    <t>4250UI</t>
  </si>
  <si>
    <t>01620052</t>
  </si>
  <si>
    <t>FLUXUM 6FL 4250</t>
  </si>
  <si>
    <t>19</t>
  </si>
  <si>
    <t>8639665D17</t>
  </si>
  <si>
    <t>EPREX</t>
  </si>
  <si>
    <t>027015181</t>
  </si>
  <si>
    <t>B03XA01</t>
  </si>
  <si>
    <t>10000 ui</t>
  </si>
  <si>
    <t>1 ml</t>
  </si>
  <si>
    <t>siringa</t>
  </si>
  <si>
    <t>411921</t>
  </si>
  <si>
    <t>EPREX 10000 UI</t>
  </si>
  <si>
    <t>027015142</t>
  </si>
  <si>
    <t>1000 ui</t>
  </si>
  <si>
    <t>0.5 ml</t>
  </si>
  <si>
    <t>411923</t>
  </si>
  <si>
    <t>EPREX 1000 UI</t>
  </si>
  <si>
    <t>027015155</t>
  </si>
  <si>
    <t>2000 ui</t>
  </si>
  <si>
    <t>411924</t>
  </si>
  <si>
    <t>EPREX 2000 UI</t>
  </si>
  <si>
    <t>027015167</t>
  </si>
  <si>
    <t>3000 ui</t>
  </si>
  <si>
    <t>0.3 ml</t>
  </si>
  <si>
    <t>411925</t>
  </si>
  <si>
    <t>EPREX 3000 UI</t>
  </si>
  <si>
    <t>027015282</t>
  </si>
  <si>
    <t>40000 ui</t>
  </si>
  <si>
    <t>411922</t>
  </si>
  <si>
    <t>EPREX 40000 UI</t>
  </si>
  <si>
    <t>027015179</t>
  </si>
  <si>
    <t>4000 ui</t>
  </si>
  <si>
    <t>0.4 ml</t>
  </si>
  <si>
    <t>411926</t>
  </si>
  <si>
    <t>EPREX 4000 UI</t>
  </si>
  <si>
    <t>027015231</t>
  </si>
  <si>
    <t>5000 ui</t>
  </si>
  <si>
    <t>411927</t>
  </si>
  <si>
    <t>EPREX 5000 UI</t>
  </si>
  <si>
    <t>027015243</t>
  </si>
  <si>
    <t>6000 ui</t>
  </si>
  <si>
    <t>0.6 ml</t>
  </si>
  <si>
    <t>411928</t>
  </si>
  <si>
    <t>EPREX 6000 UI</t>
  </si>
  <si>
    <t>027015268</t>
  </si>
  <si>
    <t>8000 ui</t>
  </si>
  <si>
    <t>0.8 ml</t>
  </si>
  <si>
    <t>411929</t>
  </si>
  <si>
    <t>EPREX 8000 UI</t>
  </si>
  <si>
    <t>25</t>
  </si>
  <si>
    <t>86396733B4</t>
  </si>
  <si>
    <t>GIVLAARI</t>
  </si>
  <si>
    <t>048516013</t>
  </si>
  <si>
    <t>A16AX16</t>
  </si>
  <si>
    <t>189 mg/ml</t>
  </si>
  <si>
    <t>189mg/ml</t>
  </si>
  <si>
    <t>soluzione</t>
  </si>
  <si>
    <t>ALNYLAM ITALY SRL</t>
  </si>
  <si>
    <t>09592090964</t>
  </si>
  <si>
    <t>VIA POLA ,11 ,MILANO ,MI</t>
  </si>
  <si>
    <t>0289732280</t>
  </si>
  <si>
    <t>ufficiogarealnylam@legalmail.it</t>
  </si>
  <si>
    <t>Givlaari</t>
  </si>
  <si>
    <t>27</t>
  </si>
  <si>
    <t>863967662D</t>
  </si>
  <si>
    <t>XARELTO</t>
  </si>
  <si>
    <t>038744278</t>
  </si>
  <si>
    <t>B01AF01</t>
  </si>
  <si>
    <t>2,5 MG</t>
  </si>
  <si>
    <t>56 MG</t>
  </si>
  <si>
    <t>Bayer SpA</t>
  </si>
  <si>
    <t>05849130157</t>
  </si>
  <si>
    <t>Viale Certosa ,130 ,Milano ,MI</t>
  </si>
  <si>
    <t>0239782195</t>
  </si>
  <si>
    <t>bayer.ufficiogare@bayerspa.legalmail.it</t>
  </si>
  <si>
    <t>82229175</t>
  </si>
  <si>
    <t>XARELTO 2,5 MG 56 CPR</t>
  </si>
  <si>
    <t>28</t>
  </si>
  <si>
    <t>86396787D3</t>
  </si>
  <si>
    <t>BEOVU</t>
  </si>
  <si>
    <t>048480014</t>
  </si>
  <si>
    <t>S01LA06</t>
  </si>
  <si>
    <t>120 MG/ML</t>
  </si>
  <si>
    <t>NOVARTIS FARMA SPA</t>
  </si>
  <si>
    <t>02385200122</t>
  </si>
  <si>
    <t>LARGO U.BOCCIONI ,1 ,ORIGGIO ,VA</t>
  </si>
  <si>
    <t>garenovartisfarma@legalmail.it</t>
  </si>
  <si>
    <t>753638</t>
  </si>
  <si>
    <t>BEOVU 120 mg/ml soluzione iniettabile in siringa preriempita</t>
  </si>
  <si>
    <t>29</t>
  </si>
  <si>
    <t>86396798A6</t>
  </si>
  <si>
    <t>IVEMEND</t>
  </si>
  <si>
    <t>041018033</t>
  </si>
  <si>
    <t>A04AD12</t>
  </si>
  <si>
    <t>150mg-10ml</t>
  </si>
  <si>
    <t>150mg</t>
  </si>
  <si>
    <t>flaconcino</t>
  </si>
  <si>
    <t>MSD Italia Srl</t>
  </si>
  <si>
    <t>00887261006</t>
  </si>
  <si>
    <t>Via Vitorchiano ,151 ,ROMA ,RM</t>
  </si>
  <si>
    <t>06391911</t>
  </si>
  <si>
    <t>ufficiogare.msd@pec.it</t>
  </si>
  <si>
    <t>1031915</t>
  </si>
  <si>
    <t>sublotto</t>
  </si>
  <si>
    <t>B</t>
  </si>
  <si>
    <t>D</t>
  </si>
  <si>
    <t>E</t>
  </si>
  <si>
    <t>F</t>
  </si>
  <si>
    <t>G</t>
  </si>
  <si>
    <t>I</t>
  </si>
  <si>
    <t>Procedura di gara negoziata senza previa pubblicazione del bando, ai sensi dellart.63, co.2, lett. b) nn. 2 e 3, del D.Lgs.n.50/2016  e ss.mm.ii. per l'affidamento della fornitura, in somministrazione, dei prodotti farmaceutici inseriti nel PTORS della Regione Sicilia, giusti Aggiornamenti n. 56 e n. 57, e altre specialità medicinali esclusive, nel rispetto delle previsioni di cui al D.P.C.M. 11.7.2018. (Numero di gara ANAC8057171 )</t>
  </si>
  <si>
    <t>NO</t>
  </si>
  <si>
    <t>SI</t>
  </si>
  <si>
    <t>compressa</t>
  </si>
  <si>
    <t>totale offerto lotto</t>
  </si>
  <si>
    <t>043794027</t>
  </si>
  <si>
    <t>043794041</t>
  </si>
  <si>
    <t xml:space="preserve"> Procedura di gara negoziata senza previa pubblicazione del bando, ai sensi dell’art.63, co.2, lett. b) nn. 2 e 3, del D.Lgs.n.50/2016  e ss.mm.ii. per l'affidamento della fornitura, in somministrazione, dei prodotti farmaceutici inseriti nel PTORS della Regione Sicilia, giusti Aggiornamenti nn. 56 e 57, e altre specialità medicinali esclusive, nel rispetto delle previsioni di cui al D.P.C.M. 11.7.2018. (Numero di gara ANAC 8057171)</t>
  </si>
  <si>
    <t>LOTTI</t>
  </si>
  <si>
    <t>SUBLOTTI</t>
  </si>
  <si>
    <t>CIG</t>
  </si>
  <si>
    <t>PRINCIPIO ATTIVO</t>
  </si>
  <si>
    <t>Nome commerciale</t>
  </si>
  <si>
    <t>Forma farmaceutica</t>
  </si>
  <si>
    <t>Dosaggio</t>
  </si>
  <si>
    <t>Via di somministazione</t>
  </si>
  <si>
    <t>Unità per confezione</t>
  </si>
  <si>
    <t>Unità di misura</t>
  </si>
  <si>
    <t>Codice ATC</t>
  </si>
  <si>
    <t>Codice AIC</t>
  </si>
  <si>
    <t>Classe di rimborsabilità</t>
  </si>
  <si>
    <t xml:space="preserve">Ditta </t>
  </si>
  <si>
    <t>Prezzo ex factory</t>
  </si>
  <si>
    <t>Quantità</t>
  </si>
  <si>
    <t>Base asta unitaria IVA esclusa</t>
  </si>
  <si>
    <t xml:space="preserve">Base d'asta complessiva  del lotto </t>
  </si>
  <si>
    <t>8639658752</t>
  </si>
  <si>
    <t>LURASIDONE</t>
  </si>
  <si>
    <t>LATUDA*28CPR RIV 18,5MG</t>
  </si>
  <si>
    <t>18,5 mg</t>
  </si>
  <si>
    <t>orale</t>
  </si>
  <si>
    <t>N05AE05</t>
  </si>
  <si>
    <t>043335025</t>
  </si>
  <si>
    <t>ANGELINI SpA</t>
  </si>
  <si>
    <t>LATUDA*28CPR RIV 37MG</t>
  </si>
  <si>
    <t>37 mg</t>
  </si>
  <si>
    <t>043335090</t>
  </si>
  <si>
    <t>LATUDA*28CPR RIV 74MG</t>
  </si>
  <si>
    <t>74 mg</t>
  </si>
  <si>
    <t>043335153</t>
  </si>
  <si>
    <t>86396619CB</t>
  </si>
  <si>
    <t>INSULINA GLARGINE</t>
  </si>
  <si>
    <t>LANTUS*SC 1FL 100U/ML 10ML</t>
  </si>
  <si>
    <t>iniet. Non endov.</t>
  </si>
  <si>
    <t>100 UI/ml</t>
  </si>
  <si>
    <t>sottocutanea</t>
  </si>
  <si>
    <t>flacone</t>
  </si>
  <si>
    <t>035724121</t>
  </si>
  <si>
    <t>SANOFI SpA</t>
  </si>
  <si>
    <t>LANTUS*SC 5CART 100U/ML 3ML</t>
  </si>
  <si>
    <t>cartuccia</t>
  </si>
  <si>
    <t>035724069</t>
  </si>
  <si>
    <t>LANTUS*SOLOST 5PEN 100U/ML 3ML</t>
  </si>
  <si>
    <t>penna</t>
  </si>
  <si>
    <t>035724246</t>
  </si>
  <si>
    <t>8639662A9E</t>
  </si>
  <si>
    <t>OSSIDROSSIDO SUCROFERRICO</t>
  </si>
  <si>
    <t>VELPHORO*90CPR MAST 500MG FL</t>
  </si>
  <si>
    <t>cpr masticabili</t>
  </si>
  <si>
    <t>500 mg</t>
  </si>
  <si>
    <t>V03AE05</t>
  </si>
  <si>
    <t>043564020</t>
  </si>
  <si>
    <t xml:space="preserve">VIFOR </t>
  </si>
  <si>
    <t>8639663B71</t>
  </si>
  <si>
    <t>DARBOPOETINA</t>
  </si>
  <si>
    <t>ARANESP* 300 1 siringa</t>
  </si>
  <si>
    <t>300 mcg</t>
  </si>
  <si>
    <t>Siringa</t>
  </si>
  <si>
    <t>BO3XA02</t>
  </si>
  <si>
    <t xml:space="preserve">AMGEN Srl </t>
  </si>
  <si>
    <t>8639666DEA</t>
  </si>
  <si>
    <t>FONDAPARINUX</t>
  </si>
  <si>
    <t>ARIXTRA*SC 10SIR 1,5MG 0,3ML</t>
  </si>
  <si>
    <t>sol. Iniett.</t>
  </si>
  <si>
    <t>1,5 mg</t>
  </si>
  <si>
    <t>B01AX05</t>
  </si>
  <si>
    <t>035606072</t>
  </si>
  <si>
    <t>MYLAN ITALIA Srl</t>
  </si>
  <si>
    <t>ARIXTRA*SC 10SIR 10MG 0,8ML</t>
  </si>
  <si>
    <t>10 mg</t>
  </si>
  <si>
    <t>ARIXTRA*SC 10SIR 2,5MG 0,5ML</t>
  </si>
  <si>
    <t>2,5 mg</t>
  </si>
  <si>
    <t>035606033</t>
  </si>
  <si>
    <t>ARIXTRA*SC 10SIR 5MG 0,4ML</t>
  </si>
  <si>
    <t>5 mg</t>
  </si>
  <si>
    <t>035606110</t>
  </si>
  <si>
    <t>ARIXTRA*SC 10SIR 7,5MG 0,6ML</t>
  </si>
  <si>
    <t>7,5 mg</t>
  </si>
  <si>
    <t>035606146</t>
  </si>
  <si>
    <t>8639669068</t>
  </si>
  <si>
    <t xml:space="preserve">METRELEPTINA </t>
  </si>
  <si>
    <t>MYALEPTA*SC 30FL 3MG</t>
  </si>
  <si>
    <t>A16AA07</t>
  </si>
  <si>
    <t>046926046</t>
  </si>
  <si>
    <t>EUROMED Srl</t>
  </si>
  <si>
    <t>MYALEPTA*SC 30FL 11,3 MG</t>
  </si>
  <si>
    <t>MYALEPTA*SC 30FL 5,8MG</t>
  </si>
  <si>
    <t>5,8 mg</t>
  </si>
  <si>
    <t>046926061</t>
  </si>
  <si>
    <t>STATO DEL LOTTO</t>
  </si>
  <si>
    <t>REVOCATO</t>
  </si>
  <si>
    <t>DESERTO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</si>
</sst>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"/>
    <numFmt numFmtId="177" formatCode="#,##0.00\ _€"/>
    <numFmt numFmtId="178" formatCode="#,##0.00000\ &quot;€&quot;"/>
    <numFmt numFmtId="179" formatCode="_-* #,##0.000\ &quot;€&quot;_-;\-* #,##0.000\ &quot;€&quot;_-;_-* &quot;-&quot;??\ &quot;€&quot;_-;_-@_-"/>
    <numFmt numFmtId="180" formatCode="&quot;€&quot;\ #,##0.000"/>
    <numFmt numFmtId="181" formatCode="_-&quot;€&quot;\ * #,##0.00000_-;\-&quot;€&quot;\ * #,##0.00000_-;_-&quot;€&quot;\ * &quot;-&quot;?????_-;_-@_-"/>
  </numFmts>
  <fonts count="45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b/>
      <sz val="11"/>
      <name val="Andalus"/>
      <family val="1"/>
    </font>
    <font>
      <sz val="11"/>
      <name val="Andalus"/>
      <family val="1"/>
    </font>
    <font>
      <sz val="11"/>
      <color indexed="8"/>
      <name val="Andalu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ndalu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ndalus"/>
      <family val="1"/>
    </font>
    <font>
      <sz val="11"/>
      <color theme="1"/>
      <name val="Andalus"/>
      <family val="1"/>
    </font>
    <font>
      <sz val="11"/>
      <color rgb="FF000000"/>
      <name val="Andalu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2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22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178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177" fontId="42" fillId="33" borderId="10" xfId="0" applyNumberFormat="1" applyFont="1" applyFill="1" applyBorder="1" applyAlignment="1">
      <alignment horizontal="center" vertical="center" wrapText="1"/>
    </xf>
    <xf numFmtId="177" fontId="43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179" fontId="5" fillId="0" borderId="10" xfId="59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77" fontId="43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Alignment="1">
      <alignment horizontal="lef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7" fontId="43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2" fillId="19" borderId="0" xfId="0" applyNumberFormat="1" applyFont="1" applyFill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 wrapText="1"/>
    </xf>
    <xf numFmtId="177" fontId="43" fillId="0" borderId="14" xfId="0" applyNumberFormat="1" applyFont="1" applyBorder="1" applyAlignment="1">
      <alignment horizontal="center" vertical="center" wrapText="1"/>
    </xf>
    <xf numFmtId="177" fontId="43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177" fontId="3" fillId="15" borderId="15" xfId="0" applyNumberFormat="1" applyFont="1" applyFill="1" applyBorder="1" applyAlignment="1" applyProtection="1">
      <alignment horizontal="center" vertical="center" wrapText="1"/>
      <protection locked="0"/>
    </xf>
    <xf numFmtId="177" fontId="3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81" fontId="0" fillId="34" borderId="10" xfId="0" applyNumberFormat="1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>
      <alignment horizontal="center" vertical="center" wrapText="1"/>
    </xf>
    <xf numFmtId="181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="90" zoomScaleNormal="90" zoomScalePageLayoutView="0" workbookViewId="0" topLeftCell="A18">
      <selection activeCell="AE59" sqref="AE59"/>
    </sheetView>
  </sheetViews>
  <sheetFormatPr defaultColWidth="9.140625" defaultRowHeight="12.75"/>
  <cols>
    <col min="1" max="1" width="7.421875" style="1" customWidth="1"/>
    <col min="2" max="2" width="8.8515625" style="9" customWidth="1"/>
    <col min="3" max="3" width="12.8515625" style="2" bestFit="1" customWidth="1"/>
    <col min="4" max="4" width="15.140625" style="46" bestFit="1" customWidth="1"/>
    <col min="5" max="5" width="13.00390625" style="49" customWidth="1"/>
    <col min="6" max="6" width="12.28125" style="19" customWidth="1"/>
    <col min="7" max="7" width="8.8515625" style="53" customWidth="1"/>
    <col min="8" max="8" width="13.7109375" style="54" customWidth="1"/>
    <col min="9" max="9" width="12.28125" style="55" customWidth="1"/>
    <col min="10" max="10" width="23.140625" style="59" customWidth="1"/>
    <col min="11" max="11" width="17.7109375" style="61" customWidth="1"/>
    <col min="12" max="12" width="26.7109375" style="57" customWidth="1"/>
    <col min="13" max="13" width="20.140625" style="63" bestFit="1" customWidth="1"/>
    <col min="14" max="14" width="14.57421875" style="65" bestFit="1" customWidth="1"/>
    <col min="15" max="15" width="15.57421875" style="67" customWidth="1"/>
    <col min="16" max="16" width="21.7109375" style="3" customWidth="1"/>
    <col min="17" max="17" width="13.7109375" style="23" customWidth="1"/>
    <col min="18" max="18" width="65.8515625" style="4" bestFit="1" customWidth="1"/>
    <col min="19" max="19" width="13.28125" style="5" bestFit="1" customWidth="1"/>
    <col min="20" max="20" width="36.140625" style="6" bestFit="1" customWidth="1"/>
    <col min="21" max="21" width="14.57421875" style="71" customWidth="1"/>
    <col min="22" max="22" width="16.57421875" style="72" customWidth="1"/>
    <col min="23" max="23" width="80.421875" style="73" customWidth="1"/>
    <col min="24" max="24" width="11.57421875" style="7" bestFit="1" customWidth="1"/>
    <col min="25" max="25" width="13.140625" style="75" customWidth="1"/>
    <col min="26" max="26" width="19.00390625" style="79" bestFit="1" customWidth="1"/>
    <col min="27" max="27" width="8.8515625" style="80" customWidth="1"/>
    <col min="28" max="28" width="23.00390625" style="81" customWidth="1"/>
    <col min="29" max="29" width="14.00390625" style="82" customWidth="1"/>
    <col min="30" max="30" width="27.140625" style="8" customWidth="1"/>
    <col min="31" max="31" width="20.7109375" style="86" customWidth="1"/>
    <col min="32" max="32" width="21.7109375" style="87" customWidth="1"/>
    <col min="33" max="33" width="18.57421875" style="88" customWidth="1"/>
  </cols>
  <sheetData>
    <row r="1" spans="1:33" ht="66.75" customHeight="1">
      <c r="A1" s="145" t="s">
        <v>470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s="122" customFormat="1" ht="37.5" customHeight="1">
      <c r="A2" s="89" t="s">
        <v>0</v>
      </c>
      <c r="B2" s="90" t="s">
        <v>463</v>
      </c>
      <c r="C2" s="91" t="s">
        <v>1</v>
      </c>
      <c r="D2" s="92" t="s">
        <v>2</v>
      </c>
      <c r="E2" s="93" t="s">
        <v>3</v>
      </c>
      <c r="F2" s="94" t="s">
        <v>4</v>
      </c>
      <c r="G2" s="95" t="s">
        <v>5</v>
      </c>
      <c r="H2" s="96" t="s">
        <v>6</v>
      </c>
      <c r="I2" s="97" t="s">
        <v>7</v>
      </c>
      <c r="J2" s="98" t="s">
        <v>8</v>
      </c>
      <c r="K2" s="99" t="s">
        <v>9</v>
      </c>
      <c r="L2" s="100" t="s">
        <v>10</v>
      </c>
      <c r="M2" s="101" t="s">
        <v>474</v>
      </c>
      <c r="N2" s="102" t="s">
        <v>11</v>
      </c>
      <c r="O2" s="103" t="s">
        <v>12</v>
      </c>
      <c r="P2" s="104" t="s">
        <v>13</v>
      </c>
      <c r="Q2" s="105" t="s">
        <v>14</v>
      </c>
      <c r="R2" s="106" t="s">
        <v>15</v>
      </c>
      <c r="S2" s="107" t="s">
        <v>16</v>
      </c>
      <c r="T2" s="108" t="s">
        <v>17</v>
      </c>
      <c r="U2" s="109" t="s">
        <v>18</v>
      </c>
      <c r="V2" s="110" t="s">
        <v>19</v>
      </c>
      <c r="W2" s="111" t="s">
        <v>20</v>
      </c>
      <c r="X2" s="112" t="s">
        <v>21</v>
      </c>
      <c r="Y2" s="113" t="s">
        <v>22</v>
      </c>
      <c r="Z2" s="114" t="s">
        <v>23</v>
      </c>
      <c r="AA2" s="115" t="s">
        <v>24</v>
      </c>
      <c r="AB2" s="116" t="s">
        <v>25</v>
      </c>
      <c r="AC2" s="117" t="s">
        <v>26</v>
      </c>
      <c r="AD2" s="118" t="s">
        <v>27</v>
      </c>
      <c r="AE2" s="119" t="s">
        <v>28</v>
      </c>
      <c r="AF2" s="120" t="s">
        <v>29</v>
      </c>
      <c r="AG2" s="121" t="s">
        <v>30</v>
      </c>
    </row>
    <row r="3" spans="1:33" ht="12.75">
      <c r="A3" s="129" t="s">
        <v>31</v>
      </c>
      <c r="B3" s="11" t="s">
        <v>63</v>
      </c>
      <c r="C3" s="127" t="s">
        <v>32</v>
      </c>
      <c r="D3" s="45" t="s">
        <v>33</v>
      </c>
      <c r="E3" s="47" t="s">
        <v>475</v>
      </c>
      <c r="F3" s="18" t="s">
        <v>34</v>
      </c>
      <c r="G3" s="50" t="s">
        <v>35</v>
      </c>
      <c r="H3" s="51" t="s">
        <v>35</v>
      </c>
      <c r="I3" s="52">
        <v>141799</v>
      </c>
      <c r="J3" s="58">
        <v>28.33375</v>
      </c>
      <c r="K3" s="158"/>
      <c r="L3" s="159"/>
      <c r="M3" s="128">
        <f>L3+L4</f>
        <v>0</v>
      </c>
      <c r="N3" s="160"/>
      <c r="O3" s="66" t="s">
        <v>36</v>
      </c>
      <c r="P3" s="130" t="s">
        <v>37</v>
      </c>
      <c r="Q3" s="133" t="s">
        <v>38</v>
      </c>
      <c r="R3" s="136" t="s">
        <v>39</v>
      </c>
      <c r="S3" s="139" t="s">
        <v>40</v>
      </c>
      <c r="T3" s="142" t="s">
        <v>41</v>
      </c>
      <c r="U3" s="68" t="s">
        <v>36</v>
      </c>
      <c r="V3" s="69" t="s">
        <v>42</v>
      </c>
      <c r="W3" s="70" t="s">
        <v>43</v>
      </c>
      <c r="X3" s="161"/>
      <c r="Y3" s="74" t="s">
        <v>44</v>
      </c>
      <c r="Z3" s="162"/>
      <c r="AA3" s="77">
        <v>10</v>
      </c>
      <c r="AB3" s="163"/>
      <c r="AC3" s="47" t="s">
        <v>472</v>
      </c>
      <c r="AD3" s="17">
        <v>48420</v>
      </c>
      <c r="AE3" s="83">
        <v>56</v>
      </c>
      <c r="AF3" s="84">
        <v>0</v>
      </c>
      <c r="AG3" s="164"/>
    </row>
    <row r="4" spans="1:33" ht="12.75">
      <c r="A4" s="129"/>
      <c r="B4" s="11" t="s">
        <v>464</v>
      </c>
      <c r="C4" s="125"/>
      <c r="D4" s="45" t="s">
        <v>33</v>
      </c>
      <c r="E4" s="47" t="s">
        <v>476</v>
      </c>
      <c r="F4" s="18" t="s">
        <v>34</v>
      </c>
      <c r="G4" s="50" t="s">
        <v>46</v>
      </c>
      <c r="H4" s="51" t="s">
        <v>46</v>
      </c>
      <c r="I4" s="52">
        <v>346562</v>
      </c>
      <c r="J4" s="58">
        <v>28.33375</v>
      </c>
      <c r="K4" s="158"/>
      <c r="L4" s="159"/>
      <c r="M4" s="128"/>
      <c r="N4" s="160"/>
      <c r="O4" s="66" t="s">
        <v>36</v>
      </c>
      <c r="P4" s="132"/>
      <c r="Q4" s="135"/>
      <c r="R4" s="137"/>
      <c r="S4" s="140"/>
      <c r="T4" s="143"/>
      <c r="U4" s="68" t="s">
        <v>36</v>
      </c>
      <c r="V4" s="69" t="s">
        <v>47</v>
      </c>
      <c r="W4" s="70" t="s">
        <v>48</v>
      </c>
      <c r="X4" s="161"/>
      <c r="Y4" s="74" t="s">
        <v>44</v>
      </c>
      <c r="Z4" s="162"/>
      <c r="AA4" s="77">
        <v>10</v>
      </c>
      <c r="AB4" s="163"/>
      <c r="AC4" s="47" t="s">
        <v>472</v>
      </c>
      <c r="AD4" s="17">
        <v>48420</v>
      </c>
      <c r="AE4" s="83">
        <v>56</v>
      </c>
      <c r="AF4" s="84">
        <v>0</v>
      </c>
      <c r="AG4" s="164"/>
    </row>
    <row r="5" spans="1:33" ht="25.5">
      <c r="A5" s="129" t="s">
        <v>49</v>
      </c>
      <c r="B5" s="11" t="s">
        <v>63</v>
      </c>
      <c r="C5" s="124" t="s">
        <v>50</v>
      </c>
      <c r="D5" s="45" t="s">
        <v>51</v>
      </c>
      <c r="E5" s="48" t="s">
        <v>52</v>
      </c>
      <c r="F5" s="18" t="s">
        <v>53</v>
      </c>
      <c r="G5" s="50" t="s">
        <v>54</v>
      </c>
      <c r="H5" s="51" t="s">
        <v>54</v>
      </c>
      <c r="I5" s="52">
        <v>20593</v>
      </c>
      <c r="J5" s="58">
        <v>343.67</v>
      </c>
      <c r="K5" s="60">
        <v>343.67</v>
      </c>
      <c r="L5" s="56">
        <v>7077196.31</v>
      </c>
      <c r="M5" s="128">
        <f>SUM(L5:L9)</f>
        <v>13859603.299999997</v>
      </c>
      <c r="N5" s="64">
        <v>60.343</v>
      </c>
      <c r="O5" s="66" t="s">
        <v>55</v>
      </c>
      <c r="P5" s="130" t="s">
        <v>56</v>
      </c>
      <c r="Q5" s="133" t="s">
        <v>57</v>
      </c>
      <c r="R5" s="136" t="s">
        <v>58</v>
      </c>
      <c r="S5" s="139" t="s">
        <v>59</v>
      </c>
      <c r="T5" s="142" t="s">
        <v>60</v>
      </c>
      <c r="U5" s="68" t="s">
        <v>55</v>
      </c>
      <c r="V5" s="69" t="s">
        <v>61</v>
      </c>
      <c r="W5" s="70" t="s">
        <v>62</v>
      </c>
      <c r="X5" s="16">
        <v>577.6</v>
      </c>
      <c r="Y5" s="74" t="s">
        <v>63</v>
      </c>
      <c r="Z5" s="76">
        <v>953.28</v>
      </c>
      <c r="AA5" s="77">
        <v>10</v>
      </c>
      <c r="AB5" s="78" t="s">
        <v>64</v>
      </c>
      <c r="AC5" s="47" t="s">
        <v>472</v>
      </c>
      <c r="AD5" s="17">
        <v>45197</v>
      </c>
      <c r="AE5" s="83">
        <v>1</v>
      </c>
      <c r="AF5" s="84">
        <v>0</v>
      </c>
      <c r="AG5" s="85">
        <v>0</v>
      </c>
    </row>
    <row r="6" spans="1:33" ht="25.5">
      <c r="A6" s="129"/>
      <c r="B6" s="11" t="s">
        <v>464</v>
      </c>
      <c r="C6" s="126"/>
      <c r="D6" s="45" t="s">
        <v>51</v>
      </c>
      <c r="E6" s="48" t="s">
        <v>65</v>
      </c>
      <c r="F6" s="18" t="s">
        <v>53</v>
      </c>
      <c r="G6" s="50" t="s">
        <v>66</v>
      </c>
      <c r="H6" s="51" t="s">
        <v>66</v>
      </c>
      <c r="I6" s="52">
        <v>3152</v>
      </c>
      <c r="J6" s="58">
        <v>343.67</v>
      </c>
      <c r="K6" s="60">
        <v>343.67</v>
      </c>
      <c r="L6" s="56">
        <v>1083247.84</v>
      </c>
      <c r="M6" s="128"/>
      <c r="N6" s="64">
        <v>60.343</v>
      </c>
      <c r="O6" s="66" t="s">
        <v>67</v>
      </c>
      <c r="P6" s="131"/>
      <c r="Q6" s="134"/>
      <c r="R6" s="138"/>
      <c r="S6" s="141"/>
      <c r="T6" s="144"/>
      <c r="U6" s="68" t="s">
        <v>67</v>
      </c>
      <c r="V6" s="69" t="s">
        <v>68</v>
      </c>
      <c r="W6" s="70" t="s">
        <v>69</v>
      </c>
      <c r="X6" s="16">
        <v>577.6</v>
      </c>
      <c r="Y6" s="74" t="s">
        <v>63</v>
      </c>
      <c r="Z6" s="76">
        <v>953.28</v>
      </c>
      <c r="AA6" s="77">
        <v>10</v>
      </c>
      <c r="AB6" s="78" t="s">
        <v>64</v>
      </c>
      <c r="AC6" s="47" t="s">
        <v>472</v>
      </c>
      <c r="AD6" s="17">
        <v>45197</v>
      </c>
      <c r="AE6" s="83">
        <v>1</v>
      </c>
      <c r="AF6" s="84">
        <v>0</v>
      </c>
      <c r="AG6" s="85">
        <v>0</v>
      </c>
    </row>
    <row r="7" spans="1:33" ht="25.5">
      <c r="A7" s="129"/>
      <c r="B7" s="11" t="s">
        <v>137</v>
      </c>
      <c r="C7" s="126"/>
      <c r="D7" s="45" t="s">
        <v>51</v>
      </c>
      <c r="E7" s="48" t="s">
        <v>70</v>
      </c>
      <c r="F7" s="18" t="s">
        <v>53</v>
      </c>
      <c r="G7" s="50" t="s">
        <v>54</v>
      </c>
      <c r="H7" s="51" t="s">
        <v>54</v>
      </c>
      <c r="I7" s="52">
        <v>6325</v>
      </c>
      <c r="J7" s="58">
        <v>343.67</v>
      </c>
      <c r="K7" s="60">
        <v>343.67</v>
      </c>
      <c r="L7" s="56">
        <v>2173712.75</v>
      </c>
      <c r="M7" s="128"/>
      <c r="N7" s="64">
        <v>60.343</v>
      </c>
      <c r="O7" s="66" t="s">
        <v>67</v>
      </c>
      <c r="P7" s="131"/>
      <c r="Q7" s="134"/>
      <c r="R7" s="138"/>
      <c r="S7" s="141"/>
      <c r="T7" s="144"/>
      <c r="U7" s="68" t="s">
        <v>67</v>
      </c>
      <c r="V7" s="69" t="s">
        <v>71</v>
      </c>
      <c r="W7" s="70" t="s">
        <v>72</v>
      </c>
      <c r="X7" s="16">
        <v>577.6</v>
      </c>
      <c r="Y7" s="74" t="s">
        <v>63</v>
      </c>
      <c r="Z7" s="76">
        <v>953.28</v>
      </c>
      <c r="AA7" s="77">
        <v>10</v>
      </c>
      <c r="AB7" s="78" t="s">
        <v>64</v>
      </c>
      <c r="AC7" s="47" t="s">
        <v>472</v>
      </c>
      <c r="AD7" s="17">
        <v>45197</v>
      </c>
      <c r="AE7" s="83">
        <v>1</v>
      </c>
      <c r="AF7" s="84">
        <v>0</v>
      </c>
      <c r="AG7" s="85">
        <v>0</v>
      </c>
    </row>
    <row r="8" spans="1:33" ht="25.5">
      <c r="A8" s="129"/>
      <c r="B8" s="11" t="s">
        <v>465</v>
      </c>
      <c r="C8" s="126"/>
      <c r="D8" s="45" t="s">
        <v>51</v>
      </c>
      <c r="E8" s="48" t="s">
        <v>73</v>
      </c>
      <c r="F8" s="18" t="s">
        <v>53</v>
      </c>
      <c r="G8" s="50" t="s">
        <v>66</v>
      </c>
      <c r="H8" s="51" t="s">
        <v>66</v>
      </c>
      <c r="I8" s="52">
        <v>1497</v>
      </c>
      <c r="J8" s="58">
        <v>380.8</v>
      </c>
      <c r="K8" s="60">
        <v>380.8</v>
      </c>
      <c r="L8" s="56">
        <v>570057.6</v>
      </c>
      <c r="M8" s="128"/>
      <c r="N8" s="64">
        <v>60.343</v>
      </c>
      <c r="O8" s="66" t="s">
        <v>67</v>
      </c>
      <c r="P8" s="131"/>
      <c r="Q8" s="134"/>
      <c r="R8" s="138"/>
      <c r="S8" s="141"/>
      <c r="T8" s="144"/>
      <c r="U8" s="68" t="s">
        <v>67</v>
      </c>
      <c r="V8" s="69" t="s">
        <v>74</v>
      </c>
      <c r="W8" s="70" t="s">
        <v>75</v>
      </c>
      <c r="X8" s="16">
        <v>640</v>
      </c>
      <c r="Y8" s="74" t="s">
        <v>76</v>
      </c>
      <c r="Z8" s="76">
        <v>2112.51</v>
      </c>
      <c r="AA8" s="77">
        <v>10</v>
      </c>
      <c r="AB8" s="78" t="s">
        <v>64</v>
      </c>
      <c r="AC8" s="47" t="s">
        <v>472</v>
      </c>
      <c r="AD8" s="17">
        <v>45197</v>
      </c>
      <c r="AE8" s="83">
        <v>2</v>
      </c>
      <c r="AF8" s="84">
        <v>0</v>
      </c>
      <c r="AG8" s="85">
        <v>0</v>
      </c>
    </row>
    <row r="9" spans="1:33" ht="25.5">
      <c r="A9" s="129"/>
      <c r="B9" s="11" t="s">
        <v>466</v>
      </c>
      <c r="C9" s="125"/>
      <c r="D9" s="45" t="s">
        <v>51</v>
      </c>
      <c r="E9" s="48" t="s">
        <v>77</v>
      </c>
      <c r="F9" s="18" t="s">
        <v>53</v>
      </c>
      <c r="G9" s="50" t="s">
        <v>54</v>
      </c>
      <c r="H9" s="51" t="s">
        <v>54</v>
      </c>
      <c r="I9" s="52">
        <v>7761</v>
      </c>
      <c r="J9" s="58">
        <v>380.8</v>
      </c>
      <c r="K9" s="60">
        <v>380.8</v>
      </c>
      <c r="L9" s="56">
        <v>2955388.8</v>
      </c>
      <c r="M9" s="128"/>
      <c r="N9" s="64">
        <v>60.343</v>
      </c>
      <c r="O9" s="66" t="s">
        <v>67</v>
      </c>
      <c r="P9" s="132"/>
      <c r="Q9" s="135"/>
      <c r="R9" s="137"/>
      <c r="S9" s="140"/>
      <c r="T9" s="143"/>
      <c r="U9" s="68" t="s">
        <v>67</v>
      </c>
      <c r="V9" s="69" t="s">
        <v>78</v>
      </c>
      <c r="W9" s="70" t="s">
        <v>79</v>
      </c>
      <c r="X9" s="16">
        <v>640</v>
      </c>
      <c r="Y9" s="74" t="s">
        <v>76</v>
      </c>
      <c r="Z9" s="76">
        <v>2112.51</v>
      </c>
      <c r="AA9" s="77">
        <v>10</v>
      </c>
      <c r="AB9" s="78" t="s">
        <v>64</v>
      </c>
      <c r="AC9" s="47" t="s">
        <v>472</v>
      </c>
      <c r="AD9" s="17">
        <v>45197</v>
      </c>
      <c r="AE9" s="83">
        <v>2</v>
      </c>
      <c r="AF9" s="84">
        <v>0</v>
      </c>
      <c r="AG9" s="85">
        <v>0</v>
      </c>
    </row>
    <row r="10" spans="1:33" ht="12.75">
      <c r="A10" s="129" t="s">
        <v>80</v>
      </c>
      <c r="B10" s="11" t="s">
        <v>63</v>
      </c>
      <c r="C10" s="124" t="s">
        <v>81</v>
      </c>
      <c r="D10" s="45" t="s">
        <v>82</v>
      </c>
      <c r="E10" s="48" t="s">
        <v>83</v>
      </c>
      <c r="F10" s="18" t="s">
        <v>84</v>
      </c>
      <c r="G10" s="50" t="s">
        <v>85</v>
      </c>
      <c r="H10" s="51" t="s">
        <v>85</v>
      </c>
      <c r="I10" s="52">
        <v>81340</v>
      </c>
      <c r="J10" s="58">
        <v>0.722</v>
      </c>
      <c r="K10" s="60">
        <v>0.722</v>
      </c>
      <c r="L10" s="56">
        <v>58727.48</v>
      </c>
      <c r="M10" s="128">
        <f>SUM(L10:L12)</f>
        <v>751968.6</v>
      </c>
      <c r="N10" s="64">
        <v>0</v>
      </c>
      <c r="O10" s="66" t="s">
        <v>86</v>
      </c>
      <c r="P10" s="130" t="s">
        <v>87</v>
      </c>
      <c r="Q10" s="133" t="s">
        <v>88</v>
      </c>
      <c r="R10" s="136" t="s">
        <v>89</v>
      </c>
      <c r="S10" s="139" t="s">
        <v>90</v>
      </c>
      <c r="T10" s="142" t="s">
        <v>91</v>
      </c>
      <c r="U10" s="68" t="s">
        <v>213</v>
      </c>
      <c r="V10" s="69" t="s">
        <v>83</v>
      </c>
      <c r="W10" s="70" t="s">
        <v>92</v>
      </c>
      <c r="X10" s="16">
        <v>1.083</v>
      </c>
      <c r="Y10" s="74" t="s">
        <v>63</v>
      </c>
      <c r="Z10" s="76">
        <v>59.58</v>
      </c>
      <c r="AA10" s="77">
        <v>10</v>
      </c>
      <c r="AB10" s="78" t="s">
        <v>45</v>
      </c>
      <c r="AC10" s="47" t="s">
        <v>472</v>
      </c>
      <c r="AD10" s="17">
        <v>48214</v>
      </c>
      <c r="AE10" s="83">
        <v>50</v>
      </c>
      <c r="AF10" s="84">
        <v>0</v>
      </c>
      <c r="AG10" s="85">
        <v>0</v>
      </c>
    </row>
    <row r="11" spans="1:33" ht="12.75">
      <c r="A11" s="129"/>
      <c r="B11" s="11" t="s">
        <v>464</v>
      </c>
      <c r="C11" s="126"/>
      <c r="D11" s="45" t="s">
        <v>82</v>
      </c>
      <c r="E11" s="48" t="s">
        <v>93</v>
      </c>
      <c r="F11" s="18" t="s">
        <v>84</v>
      </c>
      <c r="G11" s="50" t="s">
        <v>94</v>
      </c>
      <c r="H11" s="51" t="s">
        <v>94</v>
      </c>
      <c r="I11" s="52">
        <v>120391</v>
      </c>
      <c r="J11" s="58">
        <v>1.444</v>
      </c>
      <c r="K11" s="60">
        <v>1.444</v>
      </c>
      <c r="L11" s="56">
        <v>173844.604</v>
      </c>
      <c r="M11" s="128"/>
      <c r="N11" s="64">
        <v>0</v>
      </c>
      <c r="O11" s="66" t="s">
        <v>86</v>
      </c>
      <c r="P11" s="131"/>
      <c r="Q11" s="134"/>
      <c r="R11" s="138"/>
      <c r="S11" s="141"/>
      <c r="T11" s="144"/>
      <c r="U11" s="68" t="s">
        <v>213</v>
      </c>
      <c r="V11" s="69" t="s">
        <v>93</v>
      </c>
      <c r="W11" s="70" t="s">
        <v>95</v>
      </c>
      <c r="X11" s="16">
        <v>2.166</v>
      </c>
      <c r="Y11" s="74" t="s">
        <v>63</v>
      </c>
      <c r="Z11" s="76">
        <v>119.16</v>
      </c>
      <c r="AA11" s="77">
        <v>10</v>
      </c>
      <c r="AB11" s="78" t="s">
        <v>45</v>
      </c>
      <c r="AC11" s="47" t="s">
        <v>472</v>
      </c>
      <c r="AD11" s="17">
        <v>48214</v>
      </c>
      <c r="AE11" s="83">
        <v>50</v>
      </c>
      <c r="AF11" s="84">
        <v>0</v>
      </c>
      <c r="AG11" s="85">
        <v>0</v>
      </c>
    </row>
    <row r="12" spans="1:33" ht="12.75">
      <c r="A12" s="129"/>
      <c r="B12" s="11" t="s">
        <v>137</v>
      </c>
      <c r="C12" s="125"/>
      <c r="D12" s="45" t="s">
        <v>82</v>
      </c>
      <c r="E12" s="48" t="s">
        <v>96</v>
      </c>
      <c r="F12" s="18" t="s">
        <v>84</v>
      </c>
      <c r="G12" s="50" t="s">
        <v>97</v>
      </c>
      <c r="H12" s="51" t="s">
        <v>97</v>
      </c>
      <c r="I12" s="52">
        <v>250191</v>
      </c>
      <c r="J12" s="58">
        <v>2.076</v>
      </c>
      <c r="K12" s="60">
        <v>2.076</v>
      </c>
      <c r="L12" s="56">
        <v>519396.516</v>
      </c>
      <c r="M12" s="128"/>
      <c r="N12" s="64">
        <v>0</v>
      </c>
      <c r="O12" s="66" t="s">
        <v>86</v>
      </c>
      <c r="P12" s="132"/>
      <c r="Q12" s="135"/>
      <c r="R12" s="137"/>
      <c r="S12" s="140"/>
      <c r="T12" s="143"/>
      <c r="U12" s="68" t="s">
        <v>213</v>
      </c>
      <c r="V12" s="69" t="s">
        <v>96</v>
      </c>
      <c r="W12" s="70" t="s">
        <v>98</v>
      </c>
      <c r="X12" s="16">
        <v>3.114</v>
      </c>
      <c r="Y12" s="74" t="s">
        <v>63</v>
      </c>
      <c r="Z12" s="76">
        <v>171.29</v>
      </c>
      <c r="AA12" s="77">
        <v>10</v>
      </c>
      <c r="AB12" s="78" t="s">
        <v>45</v>
      </c>
      <c r="AC12" s="47" t="s">
        <v>472</v>
      </c>
      <c r="AD12" s="17">
        <v>48214</v>
      </c>
      <c r="AE12" s="83">
        <v>50</v>
      </c>
      <c r="AF12" s="84">
        <v>0</v>
      </c>
      <c r="AG12" s="85">
        <v>0</v>
      </c>
    </row>
    <row r="13" spans="1:33" ht="12.75">
      <c r="A13" s="10" t="s">
        <v>99</v>
      </c>
      <c r="B13" s="11" t="s">
        <v>63</v>
      </c>
      <c r="C13" s="12" t="s">
        <v>100</v>
      </c>
      <c r="D13" s="45" t="s">
        <v>101</v>
      </c>
      <c r="E13" s="48" t="s">
        <v>102</v>
      </c>
      <c r="F13" s="18" t="s">
        <v>103</v>
      </c>
      <c r="G13" s="50" t="s">
        <v>104</v>
      </c>
      <c r="H13" s="51" t="s">
        <v>104</v>
      </c>
      <c r="I13" s="52">
        <v>912846</v>
      </c>
      <c r="J13" s="58">
        <v>9</v>
      </c>
      <c r="K13" s="60">
        <v>8.88488</v>
      </c>
      <c r="L13" s="56">
        <v>8110527.16848</v>
      </c>
      <c r="M13" s="62">
        <f>L13</f>
        <v>8110527.16848</v>
      </c>
      <c r="N13" s="64">
        <v>5759</v>
      </c>
      <c r="O13" s="66" t="s">
        <v>55</v>
      </c>
      <c r="P13" s="20" t="s">
        <v>56</v>
      </c>
      <c r="Q13" s="21" t="s">
        <v>57</v>
      </c>
      <c r="R13" s="13" t="s">
        <v>58</v>
      </c>
      <c r="S13" s="14" t="s">
        <v>59</v>
      </c>
      <c r="T13" s="15" t="s">
        <v>60</v>
      </c>
      <c r="U13" s="68" t="s">
        <v>55</v>
      </c>
      <c r="V13" s="69" t="s">
        <v>105</v>
      </c>
      <c r="W13" s="70" t="s">
        <v>106</v>
      </c>
      <c r="X13" s="16">
        <v>13.79049</v>
      </c>
      <c r="Y13" s="74" t="s">
        <v>63</v>
      </c>
      <c r="Z13" s="76">
        <v>68.28</v>
      </c>
      <c r="AA13" s="77">
        <v>10</v>
      </c>
      <c r="AB13" s="78" t="s">
        <v>64</v>
      </c>
      <c r="AC13" s="47" t="s">
        <v>472</v>
      </c>
      <c r="AD13" s="17">
        <v>47985</v>
      </c>
      <c r="AE13" s="83">
        <v>3</v>
      </c>
      <c r="AF13" s="84">
        <v>1.279</v>
      </c>
      <c r="AG13" s="85">
        <v>-1.279111111</v>
      </c>
    </row>
    <row r="14" spans="1:33" ht="12.75">
      <c r="A14" s="10" t="s">
        <v>107</v>
      </c>
      <c r="B14" s="11" t="s">
        <v>63</v>
      </c>
      <c r="C14" s="12" t="s">
        <v>108</v>
      </c>
      <c r="D14" s="45" t="s">
        <v>109</v>
      </c>
      <c r="E14" s="48" t="s">
        <v>110</v>
      </c>
      <c r="F14" s="18" t="s">
        <v>111</v>
      </c>
      <c r="G14" s="50" t="s">
        <v>112</v>
      </c>
      <c r="H14" s="51" t="s">
        <v>113</v>
      </c>
      <c r="I14" s="52">
        <v>120114</v>
      </c>
      <c r="J14" s="58">
        <v>19.597</v>
      </c>
      <c r="K14" s="60">
        <v>19.59714</v>
      </c>
      <c r="L14" s="56">
        <v>2353890.87396</v>
      </c>
      <c r="M14" s="62">
        <f>L14</f>
        <v>2353890.87396</v>
      </c>
      <c r="N14" s="64">
        <v>24</v>
      </c>
      <c r="O14" s="66" t="s">
        <v>114</v>
      </c>
      <c r="P14" s="20" t="s">
        <v>115</v>
      </c>
      <c r="Q14" s="22" t="s">
        <v>116</v>
      </c>
      <c r="R14" s="13" t="s">
        <v>117</v>
      </c>
      <c r="S14" s="14" t="s">
        <v>118</v>
      </c>
      <c r="T14" s="15" t="s">
        <v>119</v>
      </c>
      <c r="U14" s="68" t="s">
        <v>473</v>
      </c>
      <c r="V14" s="69" t="s">
        <v>120</v>
      </c>
      <c r="W14" s="70" t="s">
        <v>121</v>
      </c>
      <c r="X14" s="16">
        <v>25.78571</v>
      </c>
      <c r="Y14" s="74" t="s">
        <v>76</v>
      </c>
      <c r="Z14" s="76">
        <v>1191.59</v>
      </c>
      <c r="AA14" s="77">
        <v>10</v>
      </c>
      <c r="AB14" s="78" t="s">
        <v>122</v>
      </c>
      <c r="AC14" s="47" t="s">
        <v>472</v>
      </c>
      <c r="AD14" s="17">
        <v>49296</v>
      </c>
      <c r="AE14" s="83">
        <v>2</v>
      </c>
      <c r="AF14" s="84">
        <v>0</v>
      </c>
      <c r="AG14" s="85">
        <v>0.00071431</v>
      </c>
    </row>
    <row r="15" spans="1:33" ht="12.75">
      <c r="A15" s="129" t="s">
        <v>123</v>
      </c>
      <c r="B15" s="11" t="s">
        <v>63</v>
      </c>
      <c r="C15" s="124" t="s">
        <v>124</v>
      </c>
      <c r="D15" s="45" t="s">
        <v>125</v>
      </c>
      <c r="E15" s="48" t="s">
        <v>126</v>
      </c>
      <c r="F15" s="18" t="s">
        <v>127</v>
      </c>
      <c r="G15" s="50" t="s">
        <v>128</v>
      </c>
      <c r="H15" s="51" t="s">
        <v>129</v>
      </c>
      <c r="I15" s="52">
        <v>35476</v>
      </c>
      <c r="J15" s="58">
        <v>19.5625</v>
      </c>
      <c r="K15" s="60">
        <v>19.5625</v>
      </c>
      <c r="L15" s="56">
        <v>693999.25</v>
      </c>
      <c r="M15" s="128">
        <f>SUM(L15:L18)</f>
        <v>3115291.4654</v>
      </c>
      <c r="N15" s="64">
        <v>49.36</v>
      </c>
      <c r="O15" s="66" t="s">
        <v>36</v>
      </c>
      <c r="P15" s="130" t="s">
        <v>130</v>
      </c>
      <c r="Q15" s="133" t="s">
        <v>131</v>
      </c>
      <c r="R15" s="136" t="s">
        <v>132</v>
      </c>
      <c r="S15" s="139" t="s">
        <v>133</v>
      </c>
      <c r="T15" s="142" t="s">
        <v>134</v>
      </c>
      <c r="U15" s="68" t="s">
        <v>36</v>
      </c>
      <c r="V15" s="69" t="s">
        <v>135</v>
      </c>
      <c r="W15" s="70" t="s">
        <v>136</v>
      </c>
      <c r="X15" s="16">
        <v>25.74702</v>
      </c>
      <c r="Y15" s="74" t="s">
        <v>137</v>
      </c>
      <c r="Z15" s="76">
        <v>4759.24</v>
      </c>
      <c r="AA15" s="77">
        <v>10</v>
      </c>
      <c r="AB15" s="78" t="s">
        <v>138</v>
      </c>
      <c r="AC15" s="47" t="s">
        <v>472</v>
      </c>
      <c r="AD15" s="17"/>
      <c r="AE15" s="83">
        <v>112</v>
      </c>
      <c r="AF15" s="84">
        <v>242</v>
      </c>
      <c r="AG15" s="85">
        <v>-1.48E-07</v>
      </c>
    </row>
    <row r="16" spans="1:33" ht="12.75">
      <c r="A16" s="129"/>
      <c r="B16" s="11" t="s">
        <v>464</v>
      </c>
      <c r="C16" s="126"/>
      <c r="D16" s="45" t="s">
        <v>125</v>
      </c>
      <c r="E16" s="48" t="s">
        <v>139</v>
      </c>
      <c r="F16" s="18" t="s">
        <v>127</v>
      </c>
      <c r="G16" s="50" t="s">
        <v>107</v>
      </c>
      <c r="H16" s="51" t="s">
        <v>140</v>
      </c>
      <c r="I16" s="52">
        <v>77506</v>
      </c>
      <c r="J16" s="58">
        <v>9.78125</v>
      </c>
      <c r="K16" s="60">
        <v>9.78125</v>
      </c>
      <c r="L16" s="56">
        <v>758105.5625</v>
      </c>
      <c r="M16" s="128"/>
      <c r="N16" s="64">
        <v>49.36</v>
      </c>
      <c r="O16" s="66" t="s">
        <v>36</v>
      </c>
      <c r="P16" s="131"/>
      <c r="Q16" s="134"/>
      <c r="R16" s="138"/>
      <c r="S16" s="141"/>
      <c r="T16" s="144"/>
      <c r="U16" s="68" t="s">
        <v>36</v>
      </c>
      <c r="V16" s="69" t="s">
        <v>141</v>
      </c>
      <c r="W16" s="70" t="s">
        <v>142</v>
      </c>
      <c r="X16" s="16">
        <v>12.87356</v>
      </c>
      <c r="Y16" s="74" t="s">
        <v>137</v>
      </c>
      <c r="Z16" s="76">
        <v>2379.63</v>
      </c>
      <c r="AA16" s="77">
        <v>10</v>
      </c>
      <c r="AB16" s="78" t="s">
        <v>138</v>
      </c>
      <c r="AC16" s="47" t="s">
        <v>472</v>
      </c>
      <c r="AD16" s="17"/>
      <c r="AE16" s="83">
        <v>112</v>
      </c>
      <c r="AF16" s="84">
        <v>242</v>
      </c>
      <c r="AG16" s="85">
        <v>-1.48E-07</v>
      </c>
    </row>
    <row r="17" spans="1:33" ht="12.75">
      <c r="A17" s="129"/>
      <c r="B17" s="11" t="s">
        <v>137</v>
      </c>
      <c r="C17" s="126"/>
      <c r="D17" s="45" t="s">
        <v>125</v>
      </c>
      <c r="E17" s="48" t="s">
        <v>143</v>
      </c>
      <c r="F17" s="18" t="s">
        <v>127</v>
      </c>
      <c r="G17" s="50" t="s">
        <v>107</v>
      </c>
      <c r="H17" s="51" t="s">
        <v>140</v>
      </c>
      <c r="I17" s="52">
        <v>49308</v>
      </c>
      <c r="J17" s="58">
        <v>9.7813</v>
      </c>
      <c r="K17" s="60">
        <v>9.7813</v>
      </c>
      <c r="L17" s="56">
        <v>482296.3404</v>
      </c>
      <c r="M17" s="128"/>
      <c r="N17" s="64">
        <v>49.36</v>
      </c>
      <c r="O17" s="66" t="s">
        <v>36</v>
      </c>
      <c r="P17" s="131"/>
      <c r="Q17" s="134"/>
      <c r="R17" s="138"/>
      <c r="S17" s="141"/>
      <c r="T17" s="144"/>
      <c r="U17" s="68" t="s">
        <v>36</v>
      </c>
      <c r="V17" s="69" t="s">
        <v>144</v>
      </c>
      <c r="W17" s="70" t="s">
        <v>145</v>
      </c>
      <c r="X17" s="16">
        <v>12.87353</v>
      </c>
      <c r="Y17" s="74" t="s">
        <v>76</v>
      </c>
      <c r="Z17" s="76">
        <v>3866.89</v>
      </c>
      <c r="AA17" s="77">
        <v>10</v>
      </c>
      <c r="AB17" s="78" t="s">
        <v>138</v>
      </c>
      <c r="AC17" s="47" t="s">
        <v>472</v>
      </c>
      <c r="AD17" s="17"/>
      <c r="AE17" s="83">
        <v>182</v>
      </c>
      <c r="AF17" s="84">
        <v>242</v>
      </c>
      <c r="AG17" s="85">
        <v>-1.48E-07</v>
      </c>
    </row>
    <row r="18" spans="1:33" ht="12.75">
      <c r="A18" s="129"/>
      <c r="B18" s="11" t="s">
        <v>465</v>
      </c>
      <c r="C18" s="125"/>
      <c r="D18" s="45" t="s">
        <v>125</v>
      </c>
      <c r="E18" s="48" t="s">
        <v>146</v>
      </c>
      <c r="F18" s="18" t="s">
        <v>127</v>
      </c>
      <c r="G18" s="50" t="s">
        <v>107</v>
      </c>
      <c r="H18" s="51" t="s">
        <v>140</v>
      </c>
      <c r="I18" s="52">
        <v>120730</v>
      </c>
      <c r="J18" s="58">
        <v>9.78125</v>
      </c>
      <c r="K18" s="60">
        <v>9.78125</v>
      </c>
      <c r="L18" s="56">
        <v>1180890.3125</v>
      </c>
      <c r="M18" s="128"/>
      <c r="N18" s="64">
        <v>49.36</v>
      </c>
      <c r="O18" s="66" t="s">
        <v>36</v>
      </c>
      <c r="P18" s="132"/>
      <c r="Q18" s="135"/>
      <c r="R18" s="137"/>
      <c r="S18" s="140"/>
      <c r="T18" s="143"/>
      <c r="U18" s="68" t="s">
        <v>36</v>
      </c>
      <c r="V18" s="69" t="s">
        <v>147</v>
      </c>
      <c r="W18" s="70" t="s">
        <v>148</v>
      </c>
      <c r="X18" s="16">
        <v>12.87351</v>
      </c>
      <c r="Y18" s="74" t="s">
        <v>76</v>
      </c>
      <c r="Z18" s="76">
        <v>1189.81</v>
      </c>
      <c r="AA18" s="77">
        <v>10</v>
      </c>
      <c r="AB18" s="78" t="s">
        <v>138</v>
      </c>
      <c r="AC18" s="47" t="s">
        <v>472</v>
      </c>
      <c r="AD18" s="17"/>
      <c r="AE18" s="83">
        <v>56</v>
      </c>
      <c r="AF18" s="84">
        <v>242</v>
      </c>
      <c r="AG18" s="85">
        <v>-1.48E-07</v>
      </c>
    </row>
    <row r="19" spans="1:33" ht="12.75">
      <c r="A19" s="129" t="s">
        <v>149</v>
      </c>
      <c r="B19" s="11" t="s">
        <v>63</v>
      </c>
      <c r="C19" s="124" t="s">
        <v>150</v>
      </c>
      <c r="D19" s="45" t="s">
        <v>151</v>
      </c>
      <c r="E19" s="48" t="s">
        <v>152</v>
      </c>
      <c r="F19" s="18" t="s">
        <v>153</v>
      </c>
      <c r="G19" s="50" t="s">
        <v>154</v>
      </c>
      <c r="H19" s="51" t="s">
        <v>154</v>
      </c>
      <c r="I19" s="52">
        <v>588720</v>
      </c>
      <c r="J19" s="58">
        <v>0.199</v>
      </c>
      <c r="K19" s="60">
        <v>0.189</v>
      </c>
      <c r="L19" s="56">
        <v>111268.08</v>
      </c>
      <c r="M19" s="128">
        <f>SUM(L19:L21)</f>
        <v>555157.6799999999</v>
      </c>
      <c r="N19" s="64">
        <v>56.28</v>
      </c>
      <c r="O19" s="66" t="s">
        <v>155</v>
      </c>
      <c r="P19" s="130" t="s">
        <v>156</v>
      </c>
      <c r="Q19" s="133" t="s">
        <v>157</v>
      </c>
      <c r="R19" s="136" t="s">
        <v>158</v>
      </c>
      <c r="S19" s="139" t="s">
        <v>159</v>
      </c>
      <c r="T19" s="142" t="s">
        <v>160</v>
      </c>
      <c r="U19" s="68" t="s">
        <v>155</v>
      </c>
      <c r="V19" s="69" t="s">
        <v>161</v>
      </c>
      <c r="W19" s="70" t="s">
        <v>162</v>
      </c>
      <c r="X19" s="16">
        <v>0.43233</v>
      </c>
      <c r="Y19" s="74" t="s">
        <v>63</v>
      </c>
      <c r="Z19" s="76">
        <v>24.33</v>
      </c>
      <c r="AA19" s="77">
        <v>10</v>
      </c>
      <c r="AB19" s="78" t="s">
        <v>163</v>
      </c>
      <c r="AC19" s="47" t="s">
        <v>472</v>
      </c>
      <c r="AD19" s="17"/>
      <c r="AE19" s="83">
        <v>30</v>
      </c>
      <c r="AF19" s="84">
        <v>52512</v>
      </c>
      <c r="AG19" s="85">
        <v>-3.97283857</v>
      </c>
    </row>
    <row r="20" spans="1:33" ht="12.75">
      <c r="A20" s="129"/>
      <c r="B20" s="11" t="s">
        <v>464</v>
      </c>
      <c r="C20" s="126"/>
      <c r="D20" s="45" t="s">
        <v>151</v>
      </c>
      <c r="E20" s="48" t="s">
        <v>164</v>
      </c>
      <c r="F20" s="18" t="s">
        <v>153</v>
      </c>
      <c r="G20" s="50" t="s">
        <v>165</v>
      </c>
      <c r="H20" s="51" t="s">
        <v>165</v>
      </c>
      <c r="I20" s="52">
        <v>23760</v>
      </c>
      <c r="J20" s="58">
        <v>0.97</v>
      </c>
      <c r="K20" s="60">
        <v>0.96</v>
      </c>
      <c r="L20" s="56">
        <v>22809.6</v>
      </c>
      <c r="M20" s="128"/>
      <c r="N20" s="64">
        <v>77.63</v>
      </c>
      <c r="O20" s="66" t="s">
        <v>155</v>
      </c>
      <c r="P20" s="131"/>
      <c r="Q20" s="134"/>
      <c r="R20" s="138"/>
      <c r="S20" s="141"/>
      <c r="T20" s="144"/>
      <c r="U20" s="68" t="s">
        <v>155</v>
      </c>
      <c r="V20" s="69" t="s">
        <v>166</v>
      </c>
      <c r="W20" s="70" t="s">
        <v>167</v>
      </c>
      <c r="X20" s="16">
        <v>4.29233</v>
      </c>
      <c r="Y20" s="74" t="s">
        <v>63</v>
      </c>
      <c r="Z20" s="76">
        <v>241.51</v>
      </c>
      <c r="AA20" s="77">
        <v>10</v>
      </c>
      <c r="AB20" s="78" t="s">
        <v>163</v>
      </c>
      <c r="AC20" s="47" t="s">
        <v>472</v>
      </c>
      <c r="AD20" s="17"/>
      <c r="AE20" s="83">
        <v>30</v>
      </c>
      <c r="AF20" s="84">
        <v>13092</v>
      </c>
      <c r="AG20" s="85">
        <v>-3.97283857</v>
      </c>
    </row>
    <row r="21" spans="1:33" ht="12.75">
      <c r="A21" s="129"/>
      <c r="B21" s="11" t="s">
        <v>137</v>
      </c>
      <c r="C21" s="125"/>
      <c r="D21" s="45" t="s">
        <v>151</v>
      </c>
      <c r="E21" s="48" t="s">
        <v>168</v>
      </c>
      <c r="F21" s="18" t="s">
        <v>153</v>
      </c>
      <c r="G21" s="50" t="s">
        <v>169</v>
      </c>
      <c r="H21" s="51" t="s">
        <v>169</v>
      </c>
      <c r="I21" s="52">
        <v>1684320</v>
      </c>
      <c r="J21" s="58">
        <v>0.26</v>
      </c>
      <c r="K21" s="60">
        <v>0.25</v>
      </c>
      <c r="L21" s="56">
        <v>421080</v>
      </c>
      <c r="M21" s="128"/>
      <c r="N21" s="64">
        <v>72.98</v>
      </c>
      <c r="O21" s="66" t="s">
        <v>155</v>
      </c>
      <c r="P21" s="132"/>
      <c r="Q21" s="135"/>
      <c r="R21" s="137"/>
      <c r="S21" s="140"/>
      <c r="T21" s="143"/>
      <c r="U21" s="68" t="s">
        <v>155</v>
      </c>
      <c r="V21" s="69" t="s">
        <v>170</v>
      </c>
      <c r="W21" s="70" t="s">
        <v>171</v>
      </c>
      <c r="X21" s="16">
        <v>0.92517</v>
      </c>
      <c r="Y21" s="74" t="s">
        <v>63</v>
      </c>
      <c r="Z21" s="76">
        <v>1049</v>
      </c>
      <c r="AA21" s="77">
        <v>10</v>
      </c>
      <c r="AB21" s="78" t="s">
        <v>163</v>
      </c>
      <c r="AC21" s="47" t="s">
        <v>472</v>
      </c>
      <c r="AD21" s="17"/>
      <c r="AE21" s="83">
        <v>60</v>
      </c>
      <c r="AF21" s="84">
        <v>3.84615</v>
      </c>
      <c r="AG21" s="85">
        <v>-3.97283857</v>
      </c>
    </row>
    <row r="22" spans="1:33" ht="12.75">
      <c r="A22" s="129" t="s">
        <v>172</v>
      </c>
      <c r="B22" s="11" t="s">
        <v>63</v>
      </c>
      <c r="C22" s="124" t="s">
        <v>173</v>
      </c>
      <c r="D22" s="45" t="s">
        <v>174</v>
      </c>
      <c r="E22" s="48" t="s">
        <v>175</v>
      </c>
      <c r="F22" s="18" t="s">
        <v>153</v>
      </c>
      <c r="G22" s="50" t="s">
        <v>176</v>
      </c>
      <c r="H22" s="51" t="s">
        <v>176</v>
      </c>
      <c r="I22" s="52">
        <v>237072</v>
      </c>
      <c r="J22" s="58">
        <v>1.28</v>
      </c>
      <c r="K22" s="60">
        <v>1</v>
      </c>
      <c r="L22" s="56">
        <v>237072</v>
      </c>
      <c r="M22" s="128">
        <f>SUM(L22:L24)</f>
        <v>1108546.56</v>
      </c>
      <c r="N22" s="64">
        <v>47.92</v>
      </c>
      <c r="O22" s="66" t="s">
        <v>177</v>
      </c>
      <c r="P22" s="130" t="s">
        <v>178</v>
      </c>
      <c r="Q22" s="133" t="s">
        <v>179</v>
      </c>
      <c r="R22" s="136" t="s">
        <v>180</v>
      </c>
      <c r="S22" s="139" t="s">
        <v>181</v>
      </c>
      <c r="T22" s="142" t="s">
        <v>182</v>
      </c>
      <c r="U22" s="68" t="s">
        <v>473</v>
      </c>
      <c r="V22" s="69" t="s">
        <v>183</v>
      </c>
      <c r="W22" s="70" t="s">
        <v>184</v>
      </c>
      <c r="X22" s="16">
        <v>1.28</v>
      </c>
      <c r="Y22" s="74" t="s">
        <v>63</v>
      </c>
      <c r="Z22" s="76">
        <v>63.37</v>
      </c>
      <c r="AA22" s="77">
        <v>10</v>
      </c>
      <c r="AB22" s="78" t="s">
        <v>122</v>
      </c>
      <c r="AC22" s="47" t="s">
        <v>472</v>
      </c>
      <c r="AD22" s="17">
        <v>45534</v>
      </c>
      <c r="AE22" s="83">
        <v>30</v>
      </c>
      <c r="AF22" s="84">
        <v>21.875</v>
      </c>
      <c r="AG22" s="85">
        <v>-20.189915401</v>
      </c>
    </row>
    <row r="23" spans="1:33" ht="12.75">
      <c r="A23" s="129"/>
      <c r="B23" s="11" t="s">
        <v>464</v>
      </c>
      <c r="C23" s="126"/>
      <c r="D23" s="45" t="s">
        <v>174</v>
      </c>
      <c r="E23" s="48" t="s">
        <v>201</v>
      </c>
      <c r="F23" s="18" t="s">
        <v>153</v>
      </c>
      <c r="G23" s="50" t="s">
        <v>202</v>
      </c>
      <c r="H23" s="51" t="s">
        <v>202</v>
      </c>
      <c r="I23" s="52">
        <v>63624</v>
      </c>
      <c r="J23" s="58">
        <v>6.83</v>
      </c>
      <c r="K23" s="60">
        <v>5.5</v>
      </c>
      <c r="L23" s="56">
        <v>349932</v>
      </c>
      <c r="M23" s="128"/>
      <c r="N23" s="64">
        <v>46.31</v>
      </c>
      <c r="O23" s="66" t="s">
        <v>177</v>
      </c>
      <c r="P23" s="131"/>
      <c r="Q23" s="134"/>
      <c r="R23" s="138"/>
      <c r="S23" s="141"/>
      <c r="T23" s="144"/>
      <c r="U23" s="68" t="s">
        <v>473</v>
      </c>
      <c r="V23" s="69" t="s">
        <v>203</v>
      </c>
      <c r="W23" s="70" t="s">
        <v>204</v>
      </c>
      <c r="X23" s="16">
        <v>6.82733</v>
      </c>
      <c r="Y23" s="74" t="s">
        <v>63</v>
      </c>
      <c r="Z23" s="76">
        <v>3383</v>
      </c>
      <c r="AA23" s="77">
        <v>10</v>
      </c>
      <c r="AB23" s="78" t="s">
        <v>45</v>
      </c>
      <c r="AC23" s="47" t="s">
        <v>472</v>
      </c>
      <c r="AD23" s="17">
        <v>47896</v>
      </c>
      <c r="AE23" s="83">
        <v>30</v>
      </c>
      <c r="AF23" s="84">
        <v>19.4729</v>
      </c>
      <c r="AG23" s="85">
        <v>-20.189915401</v>
      </c>
    </row>
    <row r="24" spans="1:33" ht="12.75">
      <c r="A24" s="129"/>
      <c r="B24" s="11" t="s">
        <v>137</v>
      </c>
      <c r="C24" s="125"/>
      <c r="D24" s="45" t="s">
        <v>174</v>
      </c>
      <c r="E24" s="48" t="s">
        <v>205</v>
      </c>
      <c r="F24" s="18" t="s">
        <v>153</v>
      </c>
      <c r="G24" s="50" t="s">
        <v>94</v>
      </c>
      <c r="H24" s="51" t="s">
        <v>94</v>
      </c>
      <c r="I24" s="52">
        <v>380688</v>
      </c>
      <c r="J24" s="58">
        <v>1.71</v>
      </c>
      <c r="K24" s="60">
        <v>1.37</v>
      </c>
      <c r="L24" s="56">
        <v>521542.56</v>
      </c>
      <c r="M24" s="128"/>
      <c r="N24" s="64">
        <v>46.5</v>
      </c>
      <c r="O24" s="66" t="s">
        <v>177</v>
      </c>
      <c r="P24" s="132"/>
      <c r="Q24" s="135"/>
      <c r="R24" s="137"/>
      <c r="S24" s="140"/>
      <c r="T24" s="143"/>
      <c r="U24" s="68" t="s">
        <v>473</v>
      </c>
      <c r="V24" s="69" t="s">
        <v>206</v>
      </c>
      <c r="W24" s="70" t="s">
        <v>207</v>
      </c>
      <c r="X24" s="16">
        <v>1.70683</v>
      </c>
      <c r="Y24" s="74" t="s">
        <v>63</v>
      </c>
      <c r="Z24" s="76">
        <v>1691</v>
      </c>
      <c r="AA24" s="77">
        <v>10</v>
      </c>
      <c r="AB24" s="78" t="s">
        <v>45</v>
      </c>
      <c r="AC24" s="47" t="s">
        <v>472</v>
      </c>
      <c r="AD24" s="17">
        <v>45534</v>
      </c>
      <c r="AE24" s="83">
        <v>60</v>
      </c>
      <c r="AF24" s="84">
        <v>19.883</v>
      </c>
      <c r="AG24" s="85">
        <v>-20.189915401</v>
      </c>
    </row>
    <row r="25" spans="1:33" ht="12.75">
      <c r="A25" s="129" t="s">
        <v>208</v>
      </c>
      <c r="B25" s="11" t="s">
        <v>63</v>
      </c>
      <c r="C25" s="124" t="s">
        <v>209</v>
      </c>
      <c r="D25" s="45" t="s">
        <v>210</v>
      </c>
      <c r="E25" s="48" t="s">
        <v>211</v>
      </c>
      <c r="F25" s="18" t="s">
        <v>153</v>
      </c>
      <c r="G25" s="50" t="s">
        <v>212</v>
      </c>
      <c r="H25" s="51" t="s">
        <v>212</v>
      </c>
      <c r="I25" s="52">
        <v>492096</v>
      </c>
      <c r="J25" s="58">
        <v>0.66</v>
      </c>
      <c r="K25" s="60">
        <v>0.6251</v>
      </c>
      <c r="L25" s="56">
        <v>307609.2096</v>
      </c>
      <c r="M25" s="128">
        <f>SUM(L25:L28)</f>
        <v>4192402.5528</v>
      </c>
      <c r="N25" s="64">
        <v>33.41</v>
      </c>
      <c r="O25" s="66" t="s">
        <v>213</v>
      </c>
      <c r="P25" s="130" t="s">
        <v>214</v>
      </c>
      <c r="Q25" s="133" t="s">
        <v>215</v>
      </c>
      <c r="R25" s="136" t="s">
        <v>216</v>
      </c>
      <c r="S25" s="139" t="s">
        <v>217</v>
      </c>
      <c r="T25" s="142" t="s">
        <v>218</v>
      </c>
      <c r="U25" s="68" t="s">
        <v>213</v>
      </c>
      <c r="V25" s="69" t="s">
        <v>219</v>
      </c>
      <c r="W25" s="70" t="s">
        <v>220</v>
      </c>
      <c r="X25" s="16">
        <v>0.93867</v>
      </c>
      <c r="Y25" s="74" t="s">
        <v>63</v>
      </c>
      <c r="Z25" s="76">
        <v>46.48</v>
      </c>
      <c r="AA25" s="77">
        <v>10</v>
      </c>
      <c r="AB25" s="78" t="s">
        <v>122</v>
      </c>
      <c r="AC25" s="47" t="s">
        <v>471</v>
      </c>
      <c r="AD25" s="17">
        <v>43549</v>
      </c>
      <c r="AE25" s="83">
        <v>30</v>
      </c>
      <c r="AF25" s="84">
        <v>0</v>
      </c>
      <c r="AG25" s="85">
        <v>-5.125155856</v>
      </c>
    </row>
    <row r="26" spans="1:33" ht="12.75">
      <c r="A26" s="129"/>
      <c r="B26" s="11" t="s">
        <v>464</v>
      </c>
      <c r="C26" s="126"/>
      <c r="D26" s="45" t="s">
        <v>210</v>
      </c>
      <c r="E26" s="48" t="s">
        <v>221</v>
      </c>
      <c r="F26" s="18" t="s">
        <v>153</v>
      </c>
      <c r="G26" s="50" t="s">
        <v>222</v>
      </c>
      <c r="H26" s="51" t="s">
        <v>222</v>
      </c>
      <c r="I26" s="52">
        <v>327624</v>
      </c>
      <c r="J26" s="58">
        <v>4.23</v>
      </c>
      <c r="K26" s="60">
        <v>4.01331</v>
      </c>
      <c r="L26" s="56">
        <v>1314856.67544</v>
      </c>
      <c r="M26" s="128"/>
      <c r="N26" s="64">
        <v>28.76</v>
      </c>
      <c r="O26" s="66" t="s">
        <v>213</v>
      </c>
      <c r="P26" s="131"/>
      <c r="Q26" s="134"/>
      <c r="R26" s="138"/>
      <c r="S26" s="141"/>
      <c r="T26" s="144"/>
      <c r="U26" s="68" t="s">
        <v>213</v>
      </c>
      <c r="V26" s="69" t="s">
        <v>223</v>
      </c>
      <c r="W26" s="70" t="s">
        <v>224</v>
      </c>
      <c r="X26" s="16">
        <v>5.63367</v>
      </c>
      <c r="Y26" s="74" t="s">
        <v>63</v>
      </c>
      <c r="Z26" s="76">
        <v>278.93</v>
      </c>
      <c r="AA26" s="77">
        <v>10</v>
      </c>
      <c r="AB26" s="78" t="s">
        <v>122</v>
      </c>
      <c r="AC26" s="47" t="s">
        <v>471</v>
      </c>
      <c r="AD26" s="17">
        <v>43549</v>
      </c>
      <c r="AE26" s="83">
        <v>30</v>
      </c>
      <c r="AF26" s="84">
        <v>0</v>
      </c>
      <c r="AG26" s="85">
        <v>-5.125155856</v>
      </c>
    </row>
    <row r="27" spans="1:33" ht="12.75">
      <c r="A27" s="129"/>
      <c r="B27" s="11" t="s">
        <v>137</v>
      </c>
      <c r="C27" s="126"/>
      <c r="D27" s="45" t="s">
        <v>210</v>
      </c>
      <c r="E27" s="48" t="s">
        <v>225</v>
      </c>
      <c r="F27" s="18" t="s">
        <v>153</v>
      </c>
      <c r="G27" s="50" t="s">
        <v>140</v>
      </c>
      <c r="H27" s="51" t="s">
        <v>140</v>
      </c>
      <c r="I27" s="52">
        <v>171864</v>
      </c>
      <c r="J27" s="58">
        <v>6.54</v>
      </c>
      <c r="K27" s="60">
        <v>6.20753</v>
      </c>
      <c r="L27" s="56">
        <v>1066850.93592</v>
      </c>
      <c r="M27" s="128"/>
      <c r="N27" s="64">
        <v>33.9</v>
      </c>
      <c r="O27" s="66" t="s">
        <v>213</v>
      </c>
      <c r="P27" s="131"/>
      <c r="Q27" s="134"/>
      <c r="R27" s="138"/>
      <c r="S27" s="141"/>
      <c r="T27" s="144"/>
      <c r="U27" s="68" t="s">
        <v>213</v>
      </c>
      <c r="V27" s="69" t="s">
        <v>226</v>
      </c>
      <c r="W27" s="70" t="s">
        <v>227</v>
      </c>
      <c r="X27" s="16">
        <v>9.39167</v>
      </c>
      <c r="Y27" s="74" t="s">
        <v>63</v>
      </c>
      <c r="Z27" s="76">
        <v>465</v>
      </c>
      <c r="AA27" s="77">
        <v>10</v>
      </c>
      <c r="AB27" s="78" t="s">
        <v>122</v>
      </c>
      <c r="AC27" s="47" t="s">
        <v>471</v>
      </c>
      <c r="AD27" s="17">
        <v>43549</v>
      </c>
      <c r="AE27" s="83">
        <v>30</v>
      </c>
      <c r="AF27" s="84">
        <v>0</v>
      </c>
      <c r="AG27" s="85">
        <v>-5.125155856</v>
      </c>
    </row>
    <row r="28" spans="1:33" ht="12.75">
      <c r="A28" s="129"/>
      <c r="B28" s="11" t="s">
        <v>465</v>
      </c>
      <c r="C28" s="125"/>
      <c r="D28" s="45" t="s">
        <v>210</v>
      </c>
      <c r="E28" s="48" t="s">
        <v>228</v>
      </c>
      <c r="F28" s="18" t="s">
        <v>153</v>
      </c>
      <c r="G28" s="50" t="s">
        <v>94</v>
      </c>
      <c r="H28" s="51" t="s">
        <v>94</v>
      </c>
      <c r="I28" s="52">
        <v>1123584</v>
      </c>
      <c r="J28" s="58">
        <v>1.41</v>
      </c>
      <c r="K28" s="60">
        <v>1.33776</v>
      </c>
      <c r="L28" s="56">
        <v>1503085.73184</v>
      </c>
      <c r="M28" s="128"/>
      <c r="N28" s="64">
        <v>28.78</v>
      </c>
      <c r="O28" s="66" t="s">
        <v>213</v>
      </c>
      <c r="P28" s="132"/>
      <c r="Q28" s="135"/>
      <c r="R28" s="137"/>
      <c r="S28" s="140"/>
      <c r="T28" s="143"/>
      <c r="U28" s="68" t="s">
        <v>213</v>
      </c>
      <c r="V28" s="69" t="s">
        <v>229</v>
      </c>
      <c r="W28" s="70" t="s">
        <v>230</v>
      </c>
      <c r="X28" s="16">
        <v>1.87833</v>
      </c>
      <c r="Y28" s="74" t="s">
        <v>63</v>
      </c>
      <c r="Z28" s="76">
        <v>186</v>
      </c>
      <c r="AA28" s="77">
        <v>10</v>
      </c>
      <c r="AB28" s="78" t="s">
        <v>122</v>
      </c>
      <c r="AC28" s="47" t="s">
        <v>471</v>
      </c>
      <c r="AD28" s="17">
        <v>43549</v>
      </c>
      <c r="AE28" s="83">
        <v>60</v>
      </c>
      <c r="AF28" s="84">
        <v>0</v>
      </c>
      <c r="AG28" s="85">
        <v>-5.125155856</v>
      </c>
    </row>
    <row r="29" spans="1:33" ht="12.75">
      <c r="A29" s="129" t="s">
        <v>128</v>
      </c>
      <c r="B29" s="11" t="s">
        <v>63</v>
      </c>
      <c r="C29" s="124" t="s">
        <v>231</v>
      </c>
      <c r="D29" s="45" t="s">
        <v>232</v>
      </c>
      <c r="E29" s="48" t="s">
        <v>233</v>
      </c>
      <c r="F29" s="18" t="s">
        <v>153</v>
      </c>
      <c r="G29" s="50" t="s">
        <v>234</v>
      </c>
      <c r="H29" s="51" t="s">
        <v>212</v>
      </c>
      <c r="I29" s="52">
        <v>478632</v>
      </c>
      <c r="J29" s="58">
        <v>0.66</v>
      </c>
      <c r="K29" s="60">
        <v>0.65338</v>
      </c>
      <c r="L29" s="56">
        <v>312728.57616</v>
      </c>
      <c r="M29" s="128">
        <f>SUM(L29:L31)</f>
        <v>1800573.59856</v>
      </c>
      <c r="N29" s="64">
        <v>0</v>
      </c>
      <c r="O29" s="66" t="s">
        <v>213</v>
      </c>
      <c r="P29" s="130" t="s">
        <v>214</v>
      </c>
      <c r="Q29" s="133" t="s">
        <v>215</v>
      </c>
      <c r="R29" s="136" t="s">
        <v>216</v>
      </c>
      <c r="S29" s="139" t="s">
        <v>217</v>
      </c>
      <c r="T29" s="142" t="s">
        <v>218</v>
      </c>
      <c r="U29" s="68" t="s">
        <v>213</v>
      </c>
      <c r="V29" s="69" t="s">
        <v>235</v>
      </c>
      <c r="W29" s="70" t="s">
        <v>236</v>
      </c>
      <c r="X29" s="16">
        <v>1.31598</v>
      </c>
      <c r="Y29" s="74" t="s">
        <v>63</v>
      </c>
      <c r="Z29" s="76">
        <v>43.43</v>
      </c>
      <c r="AA29" s="77">
        <v>10</v>
      </c>
      <c r="AB29" s="78" t="s">
        <v>200</v>
      </c>
      <c r="AC29" s="47" t="s">
        <v>471</v>
      </c>
      <c r="AD29" s="17">
        <v>39883</v>
      </c>
      <c r="AE29" s="83">
        <v>30</v>
      </c>
      <c r="AF29" s="84">
        <v>10303</v>
      </c>
      <c r="AG29" s="85">
        <v>-0.423476938</v>
      </c>
    </row>
    <row r="30" spans="1:33" ht="12.75">
      <c r="A30" s="129"/>
      <c r="B30" s="11" t="s">
        <v>464</v>
      </c>
      <c r="C30" s="126"/>
      <c r="D30" s="45" t="s">
        <v>232</v>
      </c>
      <c r="E30" s="48" t="s">
        <v>237</v>
      </c>
      <c r="F30" s="18" t="s">
        <v>153</v>
      </c>
      <c r="G30" s="50" t="s">
        <v>140</v>
      </c>
      <c r="H30" s="51" t="s">
        <v>140</v>
      </c>
      <c r="I30" s="52">
        <v>19800</v>
      </c>
      <c r="J30" s="58">
        <v>6.6</v>
      </c>
      <c r="K30" s="60">
        <v>6.53424</v>
      </c>
      <c r="L30" s="56">
        <v>129377.952</v>
      </c>
      <c r="M30" s="128"/>
      <c r="N30" s="64">
        <v>0</v>
      </c>
      <c r="O30" s="66" t="s">
        <v>213</v>
      </c>
      <c r="P30" s="131"/>
      <c r="Q30" s="134"/>
      <c r="R30" s="138"/>
      <c r="S30" s="141"/>
      <c r="T30" s="144"/>
      <c r="U30" s="68" t="s">
        <v>213</v>
      </c>
      <c r="V30" s="69" t="s">
        <v>238</v>
      </c>
      <c r="W30" s="70" t="s">
        <v>239</v>
      </c>
      <c r="X30" s="16">
        <v>136847</v>
      </c>
      <c r="Y30" s="74" t="s">
        <v>63</v>
      </c>
      <c r="Z30" s="76">
        <v>431.26</v>
      </c>
      <c r="AA30" s="77">
        <v>10</v>
      </c>
      <c r="AB30" s="78" t="s">
        <v>200</v>
      </c>
      <c r="AC30" s="47" t="s">
        <v>471</v>
      </c>
      <c r="AD30" s="17">
        <v>39883</v>
      </c>
      <c r="AE30" s="83">
        <v>30</v>
      </c>
      <c r="AF30" s="84">
        <v>0.99636</v>
      </c>
      <c r="AG30" s="85">
        <v>-0.423476938</v>
      </c>
    </row>
    <row r="31" spans="1:33" ht="12.75">
      <c r="A31" s="129"/>
      <c r="B31" s="11" t="s">
        <v>137</v>
      </c>
      <c r="C31" s="125"/>
      <c r="D31" s="45" t="s">
        <v>232</v>
      </c>
      <c r="E31" s="48" t="s">
        <v>240</v>
      </c>
      <c r="F31" s="18" t="s">
        <v>153</v>
      </c>
      <c r="G31" s="50" t="s">
        <v>94</v>
      </c>
      <c r="H31" s="51" t="s">
        <v>94</v>
      </c>
      <c r="I31" s="52">
        <v>965712</v>
      </c>
      <c r="J31" s="58">
        <v>1.41</v>
      </c>
      <c r="K31" s="60">
        <v>1.4067</v>
      </c>
      <c r="L31" s="56">
        <v>1358467.0704</v>
      </c>
      <c r="M31" s="128"/>
      <c r="N31" s="64">
        <v>0</v>
      </c>
      <c r="O31" s="66" t="s">
        <v>213</v>
      </c>
      <c r="P31" s="132"/>
      <c r="Q31" s="135"/>
      <c r="R31" s="137"/>
      <c r="S31" s="140"/>
      <c r="T31" s="143"/>
      <c r="U31" s="68" t="s">
        <v>213</v>
      </c>
      <c r="V31" s="69" t="s">
        <v>241</v>
      </c>
      <c r="W31" s="70" t="s">
        <v>242</v>
      </c>
      <c r="X31" s="16">
        <v>2.81635</v>
      </c>
      <c r="Y31" s="74" t="s">
        <v>63</v>
      </c>
      <c r="Z31" s="76">
        <v>185.88</v>
      </c>
      <c r="AA31" s="77">
        <v>10</v>
      </c>
      <c r="AB31" s="78" t="s">
        <v>200</v>
      </c>
      <c r="AC31" s="47" t="s">
        <v>471</v>
      </c>
      <c r="AD31" s="17">
        <v>39883</v>
      </c>
      <c r="AE31" s="83">
        <v>60</v>
      </c>
      <c r="AF31" s="84">
        <v>0.23404</v>
      </c>
      <c r="AG31" s="85">
        <v>-0.423476938</v>
      </c>
    </row>
    <row r="32" spans="1:33" ht="12.75">
      <c r="A32" s="129" t="s">
        <v>329</v>
      </c>
      <c r="B32" s="11" t="s">
        <v>63</v>
      </c>
      <c r="C32" s="124" t="s">
        <v>330</v>
      </c>
      <c r="D32" s="45" t="s">
        <v>331</v>
      </c>
      <c r="E32" s="48" t="s">
        <v>332</v>
      </c>
      <c r="F32" s="18" t="s">
        <v>333</v>
      </c>
      <c r="G32" s="50" t="s">
        <v>334</v>
      </c>
      <c r="H32" s="51" t="s">
        <v>334</v>
      </c>
      <c r="I32" s="52">
        <v>334857</v>
      </c>
      <c r="J32" s="58">
        <v>2.69839</v>
      </c>
      <c r="K32" s="60">
        <v>2.35</v>
      </c>
      <c r="L32" s="56">
        <v>786913.95</v>
      </c>
      <c r="M32" s="128">
        <f>SUM(L32:L34)</f>
        <v>1444794.72</v>
      </c>
      <c r="N32" s="64">
        <v>59.94</v>
      </c>
      <c r="O32" s="66" t="s">
        <v>114</v>
      </c>
      <c r="P32" s="130" t="s">
        <v>335</v>
      </c>
      <c r="Q32" s="133" t="s">
        <v>336</v>
      </c>
      <c r="R32" s="136" t="s">
        <v>337</v>
      </c>
      <c r="S32" s="139" t="s">
        <v>338</v>
      </c>
      <c r="T32" s="142" t="s">
        <v>339</v>
      </c>
      <c r="U32" s="68" t="s">
        <v>473</v>
      </c>
      <c r="V32" s="69" t="s">
        <v>340</v>
      </c>
      <c r="W32" s="70" t="s">
        <v>341</v>
      </c>
      <c r="X32" s="16">
        <v>5.86607</v>
      </c>
      <c r="Y32" s="74" t="s">
        <v>63</v>
      </c>
      <c r="Z32" s="76">
        <v>2718</v>
      </c>
      <c r="AA32" s="77">
        <v>10</v>
      </c>
      <c r="AB32" s="78" t="s">
        <v>45</v>
      </c>
      <c r="AC32" s="47" t="s">
        <v>471</v>
      </c>
      <c r="AD32" s="17">
        <v>43948</v>
      </c>
      <c r="AE32" s="83">
        <v>28</v>
      </c>
      <c r="AF32" s="84">
        <v>59.94</v>
      </c>
      <c r="AG32" s="85">
        <v>-12.981609673</v>
      </c>
    </row>
    <row r="33" spans="1:33" ht="12.75">
      <c r="A33" s="129"/>
      <c r="B33" s="11" t="s">
        <v>464</v>
      </c>
      <c r="C33" s="126"/>
      <c r="D33" s="45" t="s">
        <v>331</v>
      </c>
      <c r="E33" s="48" t="s">
        <v>342</v>
      </c>
      <c r="F33" s="18" t="s">
        <v>333</v>
      </c>
      <c r="G33" s="50" t="s">
        <v>343</v>
      </c>
      <c r="H33" s="51" t="s">
        <v>343</v>
      </c>
      <c r="I33" s="52">
        <v>111619</v>
      </c>
      <c r="J33" s="58">
        <v>4.9818</v>
      </c>
      <c r="K33" s="60">
        <v>4.33</v>
      </c>
      <c r="L33" s="56">
        <v>483310.27</v>
      </c>
      <c r="M33" s="128"/>
      <c r="N33" s="64">
        <v>602</v>
      </c>
      <c r="O33" s="66" t="s">
        <v>114</v>
      </c>
      <c r="P33" s="131"/>
      <c r="Q33" s="134"/>
      <c r="R33" s="138"/>
      <c r="S33" s="141"/>
      <c r="T33" s="144"/>
      <c r="U33" s="68" t="s">
        <v>473</v>
      </c>
      <c r="V33" s="69" t="s">
        <v>344</v>
      </c>
      <c r="W33" s="70" t="s">
        <v>345</v>
      </c>
      <c r="X33" s="16">
        <v>10.83</v>
      </c>
      <c r="Y33" s="74" t="s">
        <v>63</v>
      </c>
      <c r="Z33" s="76">
        <v>500.46</v>
      </c>
      <c r="AA33" s="77">
        <v>10</v>
      </c>
      <c r="AB33" s="78" t="s">
        <v>45</v>
      </c>
      <c r="AC33" s="47" t="s">
        <v>471</v>
      </c>
      <c r="AD33" s="17">
        <v>43948</v>
      </c>
      <c r="AE33" s="83">
        <v>28</v>
      </c>
      <c r="AF33" s="84">
        <v>602</v>
      </c>
      <c r="AG33" s="85">
        <v>-12.981609673</v>
      </c>
    </row>
    <row r="34" spans="1:33" ht="12.75">
      <c r="A34" s="129"/>
      <c r="B34" s="11" t="s">
        <v>137</v>
      </c>
      <c r="C34" s="125"/>
      <c r="D34" s="45" t="s">
        <v>331</v>
      </c>
      <c r="E34" s="48" t="s">
        <v>346</v>
      </c>
      <c r="F34" s="18" t="s">
        <v>333</v>
      </c>
      <c r="G34" s="50" t="s">
        <v>347</v>
      </c>
      <c r="H34" s="51" t="s">
        <v>347</v>
      </c>
      <c r="I34" s="52">
        <v>26857</v>
      </c>
      <c r="J34" s="58">
        <v>7.4727</v>
      </c>
      <c r="K34" s="60">
        <v>6.5</v>
      </c>
      <c r="L34" s="56">
        <v>174570.5</v>
      </c>
      <c r="M34" s="128"/>
      <c r="N34" s="64">
        <v>59.99</v>
      </c>
      <c r="O34" s="66" t="s">
        <v>114</v>
      </c>
      <c r="P34" s="132"/>
      <c r="Q34" s="135"/>
      <c r="R34" s="137"/>
      <c r="S34" s="140"/>
      <c r="T34" s="143"/>
      <c r="U34" s="68" t="s">
        <v>473</v>
      </c>
      <c r="V34" s="69" t="s">
        <v>348</v>
      </c>
      <c r="W34" s="70" t="s">
        <v>349</v>
      </c>
      <c r="X34" s="16">
        <v>16.245</v>
      </c>
      <c r="Y34" s="74" t="s">
        <v>63</v>
      </c>
      <c r="Z34" s="76">
        <v>750.7</v>
      </c>
      <c r="AA34" s="77">
        <v>10</v>
      </c>
      <c r="AB34" s="78" t="s">
        <v>45</v>
      </c>
      <c r="AC34" s="47" t="s">
        <v>471</v>
      </c>
      <c r="AD34" s="17">
        <v>43948</v>
      </c>
      <c r="AE34" s="83">
        <v>28</v>
      </c>
      <c r="AF34" s="84">
        <v>59.99</v>
      </c>
      <c r="AG34" s="85">
        <v>-12.981609673</v>
      </c>
    </row>
    <row r="35" spans="1:33" ht="12.75">
      <c r="A35" s="129" t="s">
        <v>185</v>
      </c>
      <c r="B35" s="11" t="s">
        <v>63</v>
      </c>
      <c r="C35" s="124" t="s">
        <v>186</v>
      </c>
      <c r="D35" s="45" t="s">
        <v>187</v>
      </c>
      <c r="E35" s="48" t="s">
        <v>188</v>
      </c>
      <c r="F35" s="18" t="s">
        <v>189</v>
      </c>
      <c r="G35" s="50" t="s">
        <v>190</v>
      </c>
      <c r="H35" s="51" t="s">
        <v>191</v>
      </c>
      <c r="I35" s="52">
        <v>33000</v>
      </c>
      <c r="J35" s="58">
        <v>1.4</v>
      </c>
      <c r="K35" s="60">
        <v>1.4</v>
      </c>
      <c r="L35" s="56">
        <v>46200</v>
      </c>
      <c r="M35" s="128">
        <f>SUM(L35:L36)</f>
        <v>375318.13</v>
      </c>
      <c r="N35" s="64">
        <v>50.22</v>
      </c>
      <c r="O35" s="66" t="s">
        <v>192</v>
      </c>
      <c r="P35" s="130" t="s">
        <v>193</v>
      </c>
      <c r="Q35" s="133" t="s">
        <v>194</v>
      </c>
      <c r="R35" s="136" t="s">
        <v>195</v>
      </c>
      <c r="S35" s="139" t="s">
        <v>196</v>
      </c>
      <c r="T35" s="142" t="s">
        <v>197</v>
      </c>
      <c r="U35" s="68" t="s">
        <v>192</v>
      </c>
      <c r="V35" s="69" t="s">
        <v>198</v>
      </c>
      <c r="W35" s="70" t="s">
        <v>199</v>
      </c>
      <c r="X35" s="16">
        <v>1.4</v>
      </c>
      <c r="Y35" s="74" t="s">
        <v>63</v>
      </c>
      <c r="Z35" s="76">
        <v>18.56</v>
      </c>
      <c r="AA35" s="77">
        <v>10</v>
      </c>
      <c r="AB35" s="78" t="s">
        <v>200</v>
      </c>
      <c r="AC35" s="47" t="s">
        <v>472</v>
      </c>
      <c r="AD35" s="17">
        <v>44196</v>
      </c>
      <c r="AE35" s="83">
        <v>6</v>
      </c>
      <c r="AF35" s="84">
        <v>50</v>
      </c>
      <c r="AG35" s="85">
        <v>0</v>
      </c>
    </row>
    <row r="36" spans="1:33" ht="12.75">
      <c r="A36" s="129"/>
      <c r="B36" s="11" t="s">
        <v>464</v>
      </c>
      <c r="C36" s="125"/>
      <c r="D36" s="45" t="s">
        <v>187</v>
      </c>
      <c r="E36" s="48" t="s">
        <v>358</v>
      </c>
      <c r="F36" s="18" t="s">
        <v>189</v>
      </c>
      <c r="G36" s="50" t="s">
        <v>359</v>
      </c>
      <c r="H36" s="51" t="s">
        <v>359</v>
      </c>
      <c r="I36" s="52">
        <v>175999</v>
      </c>
      <c r="J36" s="58">
        <v>1.87</v>
      </c>
      <c r="K36" s="60">
        <v>1.87</v>
      </c>
      <c r="L36" s="56">
        <v>329118.13</v>
      </c>
      <c r="M36" s="128"/>
      <c r="N36" s="64">
        <v>50.15</v>
      </c>
      <c r="O36" s="66" t="s">
        <v>192</v>
      </c>
      <c r="P36" s="132"/>
      <c r="Q36" s="135"/>
      <c r="R36" s="137"/>
      <c r="S36" s="140"/>
      <c r="T36" s="143"/>
      <c r="U36" s="68" t="s">
        <v>192</v>
      </c>
      <c r="V36" s="69" t="s">
        <v>360</v>
      </c>
      <c r="W36" s="70" t="s">
        <v>361</v>
      </c>
      <c r="X36" s="16">
        <v>1.87</v>
      </c>
      <c r="Y36" s="74" t="s">
        <v>63</v>
      </c>
      <c r="Z36" s="76">
        <v>24.76</v>
      </c>
      <c r="AA36" s="77">
        <v>10</v>
      </c>
      <c r="AB36" s="78" t="s">
        <v>200</v>
      </c>
      <c r="AC36" s="47" t="s">
        <v>472</v>
      </c>
      <c r="AD36" s="17">
        <v>44196</v>
      </c>
      <c r="AE36" s="83">
        <v>6</v>
      </c>
      <c r="AF36" s="84">
        <v>50</v>
      </c>
      <c r="AG36" s="85">
        <v>0</v>
      </c>
    </row>
    <row r="37" spans="1:33" ht="12.75">
      <c r="A37" s="129" t="s">
        <v>243</v>
      </c>
      <c r="B37" s="11" t="s">
        <v>63</v>
      </c>
      <c r="C37" s="124" t="s">
        <v>244</v>
      </c>
      <c r="D37" s="45" t="s">
        <v>245</v>
      </c>
      <c r="E37" s="48" t="s">
        <v>246</v>
      </c>
      <c r="F37" s="18" t="s">
        <v>247</v>
      </c>
      <c r="G37" s="50" t="s">
        <v>248</v>
      </c>
      <c r="H37" s="51" t="s">
        <v>249</v>
      </c>
      <c r="I37" s="52">
        <v>21999</v>
      </c>
      <c r="J37" s="58">
        <v>220.5</v>
      </c>
      <c r="K37" s="60">
        <v>220.5</v>
      </c>
      <c r="L37" s="56">
        <v>4850779.5</v>
      </c>
      <c r="M37" s="128">
        <f>SUM(L37:L39)</f>
        <v>11017971</v>
      </c>
      <c r="N37" s="64">
        <v>51.329</v>
      </c>
      <c r="O37" s="66" t="s">
        <v>250</v>
      </c>
      <c r="P37" s="130" t="s">
        <v>251</v>
      </c>
      <c r="Q37" s="133" t="s">
        <v>252</v>
      </c>
      <c r="R37" s="136" t="s">
        <v>253</v>
      </c>
      <c r="S37" s="139" t="s">
        <v>254</v>
      </c>
      <c r="T37" s="142" t="s">
        <v>255</v>
      </c>
      <c r="U37" s="68" t="s">
        <v>272</v>
      </c>
      <c r="V37" s="69" t="s">
        <v>256</v>
      </c>
      <c r="W37" s="70" t="s">
        <v>257</v>
      </c>
      <c r="X37" s="16">
        <v>226.53</v>
      </c>
      <c r="Y37" s="74" t="s">
        <v>63</v>
      </c>
      <c r="Z37" s="76">
        <v>498.36</v>
      </c>
      <c r="AA37" s="77">
        <v>10</v>
      </c>
      <c r="AB37" s="78" t="s">
        <v>200</v>
      </c>
      <c r="AC37" s="47" t="s">
        <v>472</v>
      </c>
      <c r="AD37" s="17">
        <v>44549</v>
      </c>
      <c r="AE37" s="83">
        <v>1</v>
      </c>
      <c r="AF37" s="84">
        <v>2.66189</v>
      </c>
      <c r="AG37" s="85">
        <v>0</v>
      </c>
    </row>
    <row r="38" spans="1:33" ht="12.75">
      <c r="A38" s="129"/>
      <c r="B38" s="11" t="s">
        <v>464</v>
      </c>
      <c r="C38" s="126"/>
      <c r="D38" s="45" t="s">
        <v>245</v>
      </c>
      <c r="E38" s="48" t="s">
        <v>258</v>
      </c>
      <c r="F38" s="18" t="s">
        <v>247</v>
      </c>
      <c r="G38" s="50" t="s">
        <v>259</v>
      </c>
      <c r="H38" s="51" t="s">
        <v>259</v>
      </c>
      <c r="I38" s="52">
        <v>76999</v>
      </c>
      <c r="J38" s="58">
        <v>67.5</v>
      </c>
      <c r="K38" s="60">
        <v>67.5</v>
      </c>
      <c r="L38" s="56">
        <v>5197432.5</v>
      </c>
      <c r="M38" s="128"/>
      <c r="N38" s="64">
        <v>56.6</v>
      </c>
      <c r="O38" s="66" t="s">
        <v>250</v>
      </c>
      <c r="P38" s="131"/>
      <c r="Q38" s="134"/>
      <c r="R38" s="138"/>
      <c r="S38" s="141"/>
      <c r="T38" s="144"/>
      <c r="U38" s="68" t="s">
        <v>272</v>
      </c>
      <c r="V38" s="69" t="s">
        <v>260</v>
      </c>
      <c r="W38" s="70" t="s">
        <v>261</v>
      </c>
      <c r="X38" s="16">
        <v>77.77</v>
      </c>
      <c r="Y38" s="74" t="s">
        <v>63</v>
      </c>
      <c r="Z38" s="76">
        <v>171.1</v>
      </c>
      <c r="AA38" s="77">
        <v>10</v>
      </c>
      <c r="AB38" s="78" t="s">
        <v>200</v>
      </c>
      <c r="AC38" s="47" t="s">
        <v>472</v>
      </c>
      <c r="AD38" s="17">
        <v>44549</v>
      </c>
      <c r="AE38" s="83">
        <v>1</v>
      </c>
      <c r="AF38" s="84">
        <v>13.2</v>
      </c>
      <c r="AG38" s="85">
        <v>0</v>
      </c>
    </row>
    <row r="39" spans="1:33" ht="12.75">
      <c r="A39" s="129"/>
      <c r="B39" s="11" t="s">
        <v>137</v>
      </c>
      <c r="C39" s="125"/>
      <c r="D39" s="45" t="s">
        <v>245</v>
      </c>
      <c r="E39" s="48" t="s">
        <v>262</v>
      </c>
      <c r="F39" s="18" t="s">
        <v>247</v>
      </c>
      <c r="G39" s="50" t="s">
        <v>263</v>
      </c>
      <c r="H39" s="51" t="s">
        <v>263</v>
      </c>
      <c r="I39" s="52">
        <v>2199</v>
      </c>
      <c r="J39" s="58">
        <v>441</v>
      </c>
      <c r="K39" s="60">
        <v>441</v>
      </c>
      <c r="L39" s="56">
        <v>969759</v>
      </c>
      <c r="M39" s="128"/>
      <c r="N39" s="64">
        <v>51.33</v>
      </c>
      <c r="O39" s="66" t="s">
        <v>250</v>
      </c>
      <c r="P39" s="132"/>
      <c r="Q39" s="135"/>
      <c r="R39" s="137"/>
      <c r="S39" s="140"/>
      <c r="T39" s="143"/>
      <c r="U39" s="68" t="s">
        <v>272</v>
      </c>
      <c r="V39" s="69" t="s">
        <v>264</v>
      </c>
      <c r="W39" s="70" t="s">
        <v>265</v>
      </c>
      <c r="X39" s="16">
        <v>452.94</v>
      </c>
      <c r="Y39" s="74" t="s">
        <v>63</v>
      </c>
      <c r="Z39" s="76">
        <v>996.72</v>
      </c>
      <c r="AA39" s="77">
        <v>10</v>
      </c>
      <c r="AB39" s="78" t="s">
        <v>122</v>
      </c>
      <c r="AC39" s="47" t="s">
        <v>472</v>
      </c>
      <c r="AD39" s="17">
        <v>44549</v>
      </c>
      <c r="AE39" s="83">
        <v>1</v>
      </c>
      <c r="AF39" s="84">
        <v>2.6361</v>
      </c>
      <c r="AG39" s="85">
        <v>0</v>
      </c>
    </row>
    <row r="40" spans="1:33" ht="12.75">
      <c r="A40" s="10" t="s">
        <v>350</v>
      </c>
      <c r="B40" s="11" t="s">
        <v>63</v>
      </c>
      <c r="C40" s="12" t="s">
        <v>351</v>
      </c>
      <c r="D40" s="45" t="s">
        <v>352</v>
      </c>
      <c r="E40" s="48" t="s">
        <v>353</v>
      </c>
      <c r="F40" s="18" t="s">
        <v>354</v>
      </c>
      <c r="G40" s="50" t="s">
        <v>355</v>
      </c>
      <c r="H40" s="51" t="s">
        <v>355</v>
      </c>
      <c r="I40" s="52">
        <v>19800</v>
      </c>
      <c r="J40" s="58">
        <v>1.329</v>
      </c>
      <c r="K40" s="158"/>
      <c r="L40" s="159"/>
      <c r="M40" s="62">
        <f>L40</f>
        <v>0</v>
      </c>
      <c r="N40" s="160"/>
      <c r="O40" s="66" t="s">
        <v>36</v>
      </c>
      <c r="P40" s="20" t="s">
        <v>37</v>
      </c>
      <c r="Q40" s="22" t="s">
        <v>38</v>
      </c>
      <c r="R40" s="13" t="s">
        <v>39</v>
      </c>
      <c r="S40" s="14" t="s">
        <v>40</v>
      </c>
      <c r="T40" s="15" t="s">
        <v>41</v>
      </c>
      <c r="U40" s="68" t="s">
        <v>36</v>
      </c>
      <c r="V40" s="69" t="s">
        <v>356</v>
      </c>
      <c r="W40" s="70" t="s">
        <v>357</v>
      </c>
      <c r="X40" s="161"/>
      <c r="Y40" s="74" t="s">
        <v>63</v>
      </c>
      <c r="Z40" s="162"/>
      <c r="AA40" s="77">
        <v>10</v>
      </c>
      <c r="AB40" s="163"/>
      <c r="AC40" s="47" t="s">
        <v>471</v>
      </c>
      <c r="AD40" s="17">
        <v>43648</v>
      </c>
      <c r="AE40" s="83">
        <v>30</v>
      </c>
      <c r="AF40" s="84">
        <v>0</v>
      </c>
      <c r="AG40" s="164"/>
    </row>
    <row r="41" spans="1:33" ht="12.75">
      <c r="A41" s="129" t="s">
        <v>362</v>
      </c>
      <c r="B41" s="11" t="s">
        <v>63</v>
      </c>
      <c r="C41" s="124" t="s">
        <v>363</v>
      </c>
      <c r="D41" s="45" t="s">
        <v>364</v>
      </c>
      <c r="E41" s="48" t="s">
        <v>365</v>
      </c>
      <c r="F41" s="18" t="s">
        <v>366</v>
      </c>
      <c r="G41" s="50" t="s">
        <v>367</v>
      </c>
      <c r="H41" s="51" t="s">
        <v>368</v>
      </c>
      <c r="I41" s="52">
        <v>43999</v>
      </c>
      <c r="J41" s="58">
        <v>26</v>
      </c>
      <c r="K41" s="158"/>
      <c r="L41" s="159"/>
      <c r="M41" s="128">
        <f>SUM(L41:L49)</f>
        <v>0</v>
      </c>
      <c r="N41" s="160"/>
      <c r="O41" s="66" t="s">
        <v>369</v>
      </c>
      <c r="P41" s="130" t="s">
        <v>318</v>
      </c>
      <c r="Q41" s="133" t="s">
        <v>319</v>
      </c>
      <c r="R41" s="136" t="s">
        <v>320</v>
      </c>
      <c r="S41" s="139" t="s">
        <v>321</v>
      </c>
      <c r="T41" s="142" t="s">
        <v>322</v>
      </c>
      <c r="U41" s="68" t="s">
        <v>369</v>
      </c>
      <c r="V41" s="69" t="s">
        <v>370</v>
      </c>
      <c r="W41" s="70" t="s">
        <v>371</v>
      </c>
      <c r="X41" s="161"/>
      <c r="Y41" s="74" t="s">
        <v>63</v>
      </c>
      <c r="Z41" s="162"/>
      <c r="AA41" s="77">
        <v>10</v>
      </c>
      <c r="AB41" s="163"/>
      <c r="AC41" s="47" t="s">
        <v>472</v>
      </c>
      <c r="AD41" s="17">
        <v>39204</v>
      </c>
      <c r="AE41" s="83">
        <v>1</v>
      </c>
      <c r="AF41" s="84">
        <v>75.15</v>
      </c>
      <c r="AG41" s="164"/>
    </row>
    <row r="42" spans="1:33" ht="12.75">
      <c r="A42" s="129"/>
      <c r="B42" s="11" t="s">
        <v>464</v>
      </c>
      <c r="C42" s="126"/>
      <c r="D42" s="45" t="s">
        <v>364</v>
      </c>
      <c r="E42" s="48" t="s">
        <v>372</v>
      </c>
      <c r="F42" s="18" t="s">
        <v>366</v>
      </c>
      <c r="G42" s="50" t="s">
        <v>373</v>
      </c>
      <c r="H42" s="51" t="s">
        <v>374</v>
      </c>
      <c r="I42" s="52">
        <v>330</v>
      </c>
      <c r="J42" s="58">
        <v>2.6</v>
      </c>
      <c r="K42" s="158"/>
      <c r="L42" s="159"/>
      <c r="M42" s="128"/>
      <c r="N42" s="160"/>
      <c r="O42" s="66" t="s">
        <v>369</v>
      </c>
      <c r="P42" s="131"/>
      <c r="Q42" s="134"/>
      <c r="R42" s="138"/>
      <c r="S42" s="141"/>
      <c r="T42" s="144"/>
      <c r="U42" s="68" t="s">
        <v>369</v>
      </c>
      <c r="V42" s="69" t="s">
        <v>375</v>
      </c>
      <c r="W42" s="70" t="s">
        <v>376</v>
      </c>
      <c r="X42" s="161"/>
      <c r="Y42" s="74" t="s">
        <v>63</v>
      </c>
      <c r="Z42" s="162"/>
      <c r="AA42" s="77">
        <v>10</v>
      </c>
      <c r="AB42" s="163"/>
      <c r="AC42" s="47" t="s">
        <v>472</v>
      </c>
      <c r="AD42" s="17">
        <v>39204</v>
      </c>
      <c r="AE42" s="83">
        <v>1</v>
      </c>
      <c r="AF42" s="84">
        <v>75.15</v>
      </c>
      <c r="AG42" s="164"/>
    </row>
    <row r="43" spans="1:33" ht="12.75">
      <c r="A43" s="129"/>
      <c r="B43" s="11" t="s">
        <v>137</v>
      </c>
      <c r="C43" s="126"/>
      <c r="D43" s="45" t="s">
        <v>364</v>
      </c>
      <c r="E43" s="48" t="s">
        <v>377</v>
      </c>
      <c r="F43" s="18" t="s">
        <v>366</v>
      </c>
      <c r="G43" s="50" t="s">
        <v>378</v>
      </c>
      <c r="H43" s="51" t="s">
        <v>374</v>
      </c>
      <c r="I43" s="52">
        <v>6600</v>
      </c>
      <c r="J43" s="58">
        <v>5.2</v>
      </c>
      <c r="K43" s="158"/>
      <c r="L43" s="159"/>
      <c r="M43" s="128"/>
      <c r="N43" s="160"/>
      <c r="O43" s="66" t="s">
        <v>369</v>
      </c>
      <c r="P43" s="131"/>
      <c r="Q43" s="134"/>
      <c r="R43" s="138"/>
      <c r="S43" s="141"/>
      <c r="T43" s="144"/>
      <c r="U43" s="68" t="s">
        <v>369</v>
      </c>
      <c r="V43" s="69" t="s">
        <v>379</v>
      </c>
      <c r="W43" s="70" t="s">
        <v>380</v>
      </c>
      <c r="X43" s="161"/>
      <c r="Y43" s="74" t="s">
        <v>63</v>
      </c>
      <c r="Z43" s="162"/>
      <c r="AA43" s="77">
        <v>10</v>
      </c>
      <c r="AB43" s="163"/>
      <c r="AC43" s="47" t="s">
        <v>472</v>
      </c>
      <c r="AD43" s="17">
        <v>39204</v>
      </c>
      <c r="AE43" s="83">
        <v>1</v>
      </c>
      <c r="AF43" s="84">
        <v>75.15</v>
      </c>
      <c r="AG43" s="164"/>
    </row>
    <row r="44" spans="1:33" ht="12.75">
      <c r="A44" s="129"/>
      <c r="B44" s="11" t="s">
        <v>465</v>
      </c>
      <c r="C44" s="126"/>
      <c r="D44" s="45" t="s">
        <v>364</v>
      </c>
      <c r="E44" s="48" t="s">
        <v>381</v>
      </c>
      <c r="F44" s="18" t="s">
        <v>366</v>
      </c>
      <c r="G44" s="50" t="s">
        <v>382</v>
      </c>
      <c r="H44" s="51" t="s">
        <v>383</v>
      </c>
      <c r="I44" s="52">
        <v>6600</v>
      </c>
      <c r="J44" s="58">
        <v>7.8</v>
      </c>
      <c r="K44" s="158"/>
      <c r="L44" s="159"/>
      <c r="M44" s="128"/>
      <c r="N44" s="160"/>
      <c r="O44" s="66" t="s">
        <v>369</v>
      </c>
      <c r="P44" s="131"/>
      <c r="Q44" s="134"/>
      <c r="R44" s="138"/>
      <c r="S44" s="141"/>
      <c r="T44" s="144"/>
      <c r="U44" s="68" t="s">
        <v>369</v>
      </c>
      <c r="V44" s="69" t="s">
        <v>384</v>
      </c>
      <c r="W44" s="70" t="s">
        <v>385</v>
      </c>
      <c r="X44" s="161"/>
      <c r="Y44" s="74" t="s">
        <v>63</v>
      </c>
      <c r="Z44" s="162"/>
      <c r="AA44" s="77">
        <v>10</v>
      </c>
      <c r="AB44" s="163"/>
      <c r="AC44" s="47" t="s">
        <v>472</v>
      </c>
      <c r="AD44" s="17">
        <v>39204</v>
      </c>
      <c r="AE44" s="83">
        <v>1</v>
      </c>
      <c r="AF44" s="84">
        <v>75.15</v>
      </c>
      <c r="AG44" s="164"/>
    </row>
    <row r="45" spans="1:33" ht="12.75">
      <c r="A45" s="129"/>
      <c r="B45" s="11" t="s">
        <v>466</v>
      </c>
      <c r="C45" s="126"/>
      <c r="D45" s="45" t="s">
        <v>364</v>
      </c>
      <c r="E45" s="48" t="s">
        <v>386</v>
      </c>
      <c r="F45" s="18" t="s">
        <v>366</v>
      </c>
      <c r="G45" s="50" t="s">
        <v>387</v>
      </c>
      <c r="H45" s="51" t="s">
        <v>368</v>
      </c>
      <c r="I45" s="52">
        <v>3300</v>
      </c>
      <c r="J45" s="58">
        <v>104</v>
      </c>
      <c r="K45" s="158"/>
      <c r="L45" s="159"/>
      <c r="M45" s="128"/>
      <c r="N45" s="160"/>
      <c r="O45" s="66" t="s">
        <v>369</v>
      </c>
      <c r="P45" s="131"/>
      <c r="Q45" s="134"/>
      <c r="R45" s="138"/>
      <c r="S45" s="141"/>
      <c r="T45" s="144"/>
      <c r="U45" s="68" t="s">
        <v>369</v>
      </c>
      <c r="V45" s="69" t="s">
        <v>388</v>
      </c>
      <c r="W45" s="70" t="s">
        <v>389</v>
      </c>
      <c r="X45" s="161"/>
      <c r="Y45" s="74" t="s">
        <v>63</v>
      </c>
      <c r="Z45" s="162"/>
      <c r="AA45" s="77">
        <v>10</v>
      </c>
      <c r="AB45" s="163"/>
      <c r="AC45" s="47" t="s">
        <v>472</v>
      </c>
      <c r="AD45" s="17">
        <v>39204</v>
      </c>
      <c r="AE45" s="83">
        <v>1</v>
      </c>
      <c r="AF45" s="84">
        <v>63.91</v>
      </c>
      <c r="AG45" s="164"/>
    </row>
    <row r="46" spans="1:33" ht="12.75">
      <c r="A46" s="129"/>
      <c r="B46" s="11" t="s">
        <v>467</v>
      </c>
      <c r="C46" s="126"/>
      <c r="D46" s="45" t="s">
        <v>364</v>
      </c>
      <c r="E46" s="48" t="s">
        <v>390</v>
      </c>
      <c r="F46" s="18" t="s">
        <v>366</v>
      </c>
      <c r="G46" s="50" t="s">
        <v>391</v>
      </c>
      <c r="H46" s="51" t="s">
        <v>392</v>
      </c>
      <c r="I46" s="52">
        <v>26400</v>
      </c>
      <c r="J46" s="58">
        <v>10.4</v>
      </c>
      <c r="K46" s="158"/>
      <c r="L46" s="159"/>
      <c r="M46" s="128"/>
      <c r="N46" s="160"/>
      <c r="O46" s="66" t="s">
        <v>369</v>
      </c>
      <c r="P46" s="131"/>
      <c r="Q46" s="134"/>
      <c r="R46" s="138"/>
      <c r="S46" s="141"/>
      <c r="T46" s="144"/>
      <c r="U46" s="68" t="s">
        <v>369</v>
      </c>
      <c r="V46" s="69" t="s">
        <v>393</v>
      </c>
      <c r="W46" s="70" t="s">
        <v>394</v>
      </c>
      <c r="X46" s="161"/>
      <c r="Y46" s="74" t="s">
        <v>63</v>
      </c>
      <c r="Z46" s="162"/>
      <c r="AA46" s="77">
        <v>10</v>
      </c>
      <c r="AB46" s="163"/>
      <c r="AC46" s="47" t="s">
        <v>472</v>
      </c>
      <c r="AD46" s="17">
        <v>39204</v>
      </c>
      <c r="AE46" s="83">
        <v>1</v>
      </c>
      <c r="AF46" s="84">
        <v>75.15</v>
      </c>
      <c r="AG46" s="164"/>
    </row>
    <row r="47" spans="1:33" ht="12.75">
      <c r="A47" s="129"/>
      <c r="B47" s="11" t="s">
        <v>468</v>
      </c>
      <c r="C47" s="126"/>
      <c r="D47" s="45" t="s">
        <v>364</v>
      </c>
      <c r="E47" s="48" t="s">
        <v>395</v>
      </c>
      <c r="F47" s="18" t="s">
        <v>366</v>
      </c>
      <c r="G47" s="50" t="s">
        <v>396</v>
      </c>
      <c r="H47" s="51" t="s">
        <v>374</v>
      </c>
      <c r="I47" s="52">
        <v>6600</v>
      </c>
      <c r="J47" s="58">
        <v>13</v>
      </c>
      <c r="K47" s="158"/>
      <c r="L47" s="159"/>
      <c r="M47" s="128"/>
      <c r="N47" s="160"/>
      <c r="O47" s="66" t="s">
        <v>369</v>
      </c>
      <c r="P47" s="131"/>
      <c r="Q47" s="134"/>
      <c r="R47" s="138"/>
      <c r="S47" s="141"/>
      <c r="T47" s="144"/>
      <c r="U47" s="68" t="s">
        <v>369</v>
      </c>
      <c r="V47" s="69" t="s">
        <v>397</v>
      </c>
      <c r="W47" s="70" t="s">
        <v>398</v>
      </c>
      <c r="X47" s="161"/>
      <c r="Y47" s="74" t="s">
        <v>63</v>
      </c>
      <c r="Z47" s="162"/>
      <c r="AA47" s="77">
        <v>10</v>
      </c>
      <c r="AB47" s="163"/>
      <c r="AC47" s="47" t="s">
        <v>472</v>
      </c>
      <c r="AD47" s="17">
        <v>39204</v>
      </c>
      <c r="AE47" s="83">
        <v>1</v>
      </c>
      <c r="AF47" s="84">
        <v>75.15</v>
      </c>
      <c r="AG47" s="164"/>
    </row>
    <row r="48" spans="1:33" ht="12.75">
      <c r="A48" s="129"/>
      <c r="B48" s="11" t="s">
        <v>76</v>
      </c>
      <c r="C48" s="126"/>
      <c r="D48" s="45" t="s">
        <v>364</v>
      </c>
      <c r="E48" s="48" t="s">
        <v>399</v>
      </c>
      <c r="F48" s="18" t="s">
        <v>366</v>
      </c>
      <c r="G48" s="50" t="s">
        <v>400</v>
      </c>
      <c r="H48" s="51" t="s">
        <v>401</v>
      </c>
      <c r="I48" s="52">
        <v>24199</v>
      </c>
      <c r="J48" s="58">
        <v>15.6</v>
      </c>
      <c r="K48" s="158"/>
      <c r="L48" s="159"/>
      <c r="M48" s="128"/>
      <c r="N48" s="160"/>
      <c r="O48" s="66" t="s">
        <v>369</v>
      </c>
      <c r="P48" s="131"/>
      <c r="Q48" s="134"/>
      <c r="R48" s="138"/>
      <c r="S48" s="141"/>
      <c r="T48" s="144"/>
      <c r="U48" s="68" t="s">
        <v>369</v>
      </c>
      <c r="V48" s="69" t="s">
        <v>402</v>
      </c>
      <c r="W48" s="70" t="s">
        <v>403</v>
      </c>
      <c r="X48" s="161"/>
      <c r="Y48" s="74" t="s">
        <v>63</v>
      </c>
      <c r="Z48" s="162"/>
      <c r="AA48" s="77">
        <v>10</v>
      </c>
      <c r="AB48" s="163"/>
      <c r="AC48" s="47" t="s">
        <v>472</v>
      </c>
      <c r="AD48" s="17">
        <v>39204</v>
      </c>
      <c r="AE48" s="83">
        <v>1</v>
      </c>
      <c r="AF48" s="84">
        <v>75.15</v>
      </c>
      <c r="AG48" s="164"/>
    </row>
    <row r="49" spans="1:33" ht="12.75">
      <c r="A49" s="129"/>
      <c r="B49" s="11" t="s">
        <v>469</v>
      </c>
      <c r="C49" s="125"/>
      <c r="D49" s="45" t="s">
        <v>364</v>
      </c>
      <c r="E49" s="48" t="s">
        <v>404</v>
      </c>
      <c r="F49" s="18" t="s">
        <v>366</v>
      </c>
      <c r="G49" s="50" t="s">
        <v>405</v>
      </c>
      <c r="H49" s="51" t="s">
        <v>406</v>
      </c>
      <c r="I49" s="52">
        <v>21999</v>
      </c>
      <c r="J49" s="58">
        <v>20.8</v>
      </c>
      <c r="K49" s="158"/>
      <c r="L49" s="159"/>
      <c r="M49" s="128"/>
      <c r="N49" s="160"/>
      <c r="O49" s="66" t="s">
        <v>369</v>
      </c>
      <c r="P49" s="132"/>
      <c r="Q49" s="135"/>
      <c r="R49" s="137"/>
      <c r="S49" s="140"/>
      <c r="T49" s="143"/>
      <c r="U49" s="68" t="s">
        <v>369</v>
      </c>
      <c r="V49" s="69" t="s">
        <v>407</v>
      </c>
      <c r="W49" s="70" t="s">
        <v>408</v>
      </c>
      <c r="X49" s="161"/>
      <c r="Y49" s="74" t="s">
        <v>63</v>
      </c>
      <c r="Z49" s="162"/>
      <c r="AA49" s="77">
        <v>10</v>
      </c>
      <c r="AB49" s="163"/>
      <c r="AC49" s="47" t="s">
        <v>472</v>
      </c>
      <c r="AD49" s="17">
        <v>39204</v>
      </c>
      <c r="AE49" s="83">
        <v>1</v>
      </c>
      <c r="AF49" s="84">
        <v>75.15</v>
      </c>
      <c r="AG49" s="164"/>
    </row>
    <row r="50" spans="1:33" ht="25.5">
      <c r="A50" s="129" t="s">
        <v>266</v>
      </c>
      <c r="B50" s="11" t="s">
        <v>63</v>
      </c>
      <c r="C50" s="124" t="s">
        <v>267</v>
      </c>
      <c r="D50" s="45" t="s">
        <v>268</v>
      </c>
      <c r="E50" s="48" t="s">
        <v>269</v>
      </c>
      <c r="F50" s="18" t="s">
        <v>270</v>
      </c>
      <c r="G50" s="50" t="s">
        <v>271</v>
      </c>
      <c r="H50" s="51" t="s">
        <v>271</v>
      </c>
      <c r="I50" s="52">
        <v>66542</v>
      </c>
      <c r="J50" s="58">
        <v>39</v>
      </c>
      <c r="K50" s="60">
        <v>38.76</v>
      </c>
      <c r="L50" s="56">
        <v>2579167.92</v>
      </c>
      <c r="M50" s="128">
        <f>SUM(L50:L51)</f>
        <v>2725828.008</v>
      </c>
      <c r="N50" s="64">
        <v>68.55</v>
      </c>
      <c r="O50" s="66" t="s">
        <v>272</v>
      </c>
      <c r="P50" s="130" t="s">
        <v>273</v>
      </c>
      <c r="Q50" s="133" t="s">
        <v>274</v>
      </c>
      <c r="R50" s="136" t="s">
        <v>275</v>
      </c>
      <c r="S50" s="139" t="s">
        <v>276</v>
      </c>
      <c r="T50" s="142" t="s">
        <v>277</v>
      </c>
      <c r="U50" s="68" t="s">
        <v>272</v>
      </c>
      <c r="V50" s="69" t="s">
        <v>278</v>
      </c>
      <c r="W50" s="70" t="s">
        <v>279</v>
      </c>
      <c r="X50" s="16">
        <v>82.13</v>
      </c>
      <c r="Y50" s="74" t="s">
        <v>76</v>
      </c>
      <c r="Z50" s="76">
        <v>135.55</v>
      </c>
      <c r="AA50" s="77">
        <v>10</v>
      </c>
      <c r="AB50" s="78" t="s">
        <v>280</v>
      </c>
      <c r="AC50" s="47" t="s">
        <v>472</v>
      </c>
      <c r="AD50" s="17">
        <v>45095</v>
      </c>
      <c r="AE50" s="83">
        <v>1</v>
      </c>
      <c r="AF50" s="84">
        <v>0.62</v>
      </c>
      <c r="AG50" s="85">
        <v>-0.752305379</v>
      </c>
    </row>
    <row r="51" spans="1:33" ht="25.5">
      <c r="A51" s="129"/>
      <c r="B51" s="11" t="s">
        <v>464</v>
      </c>
      <c r="C51" s="125"/>
      <c r="D51" s="45" t="s">
        <v>268</v>
      </c>
      <c r="E51" s="48" t="s">
        <v>281</v>
      </c>
      <c r="F51" s="18" t="s">
        <v>270</v>
      </c>
      <c r="G51" s="50" t="s">
        <v>282</v>
      </c>
      <c r="H51" s="51" t="s">
        <v>282</v>
      </c>
      <c r="I51" s="52">
        <v>18919</v>
      </c>
      <c r="J51" s="58">
        <v>8</v>
      </c>
      <c r="K51" s="60">
        <v>7.752</v>
      </c>
      <c r="L51" s="56">
        <v>146660.088</v>
      </c>
      <c r="M51" s="128"/>
      <c r="N51" s="64">
        <v>68.55</v>
      </c>
      <c r="O51" s="66" t="s">
        <v>250</v>
      </c>
      <c r="P51" s="132"/>
      <c r="Q51" s="135"/>
      <c r="R51" s="137"/>
      <c r="S51" s="140"/>
      <c r="T51" s="143"/>
      <c r="U51" s="68" t="s">
        <v>272</v>
      </c>
      <c r="V51" s="69" t="s">
        <v>283</v>
      </c>
      <c r="W51" s="70" t="s">
        <v>284</v>
      </c>
      <c r="X51" s="16">
        <v>16.426</v>
      </c>
      <c r="Y51" s="74" t="s">
        <v>76</v>
      </c>
      <c r="Z51" s="76">
        <v>135.55</v>
      </c>
      <c r="AA51" s="77">
        <v>10</v>
      </c>
      <c r="AB51" s="78" t="s">
        <v>280</v>
      </c>
      <c r="AC51" s="47" t="s">
        <v>472</v>
      </c>
      <c r="AD51" s="17">
        <v>45095</v>
      </c>
      <c r="AE51" s="83">
        <v>5</v>
      </c>
      <c r="AF51" s="84">
        <v>3.1</v>
      </c>
      <c r="AG51" s="85">
        <v>-0.752305379</v>
      </c>
    </row>
    <row r="52" spans="1:33" ht="12.75">
      <c r="A52" s="10" t="s">
        <v>285</v>
      </c>
      <c r="B52" s="11" t="s">
        <v>63</v>
      </c>
      <c r="C52" s="12" t="s">
        <v>286</v>
      </c>
      <c r="D52" s="45" t="s">
        <v>287</v>
      </c>
      <c r="E52" s="48" t="s">
        <v>288</v>
      </c>
      <c r="F52" s="18" t="s">
        <v>289</v>
      </c>
      <c r="G52" s="50" t="s">
        <v>290</v>
      </c>
      <c r="H52" s="51" t="s">
        <v>222</v>
      </c>
      <c r="I52" s="52">
        <v>5639</v>
      </c>
      <c r="J52" s="58">
        <v>167.67</v>
      </c>
      <c r="K52" s="158"/>
      <c r="L52" s="159"/>
      <c r="M52" s="62">
        <f>L52</f>
        <v>0</v>
      </c>
      <c r="N52" s="64">
        <v>0</v>
      </c>
      <c r="O52" s="66" t="s">
        <v>114</v>
      </c>
      <c r="P52" s="20" t="s">
        <v>291</v>
      </c>
      <c r="Q52" s="22" t="s">
        <v>292</v>
      </c>
      <c r="R52" s="13" t="s">
        <v>293</v>
      </c>
      <c r="S52" s="14" t="s">
        <v>294</v>
      </c>
      <c r="T52" s="15" t="s">
        <v>295</v>
      </c>
      <c r="U52" s="68" t="s">
        <v>473</v>
      </c>
      <c r="V52" s="69" t="s">
        <v>288</v>
      </c>
      <c r="W52" s="70" t="s">
        <v>287</v>
      </c>
      <c r="X52" s="161"/>
      <c r="Y52" s="74" t="s">
        <v>76</v>
      </c>
      <c r="Z52" s="162"/>
      <c r="AA52" s="77">
        <v>10</v>
      </c>
      <c r="AB52" s="163"/>
      <c r="AC52" s="47" t="s">
        <v>472</v>
      </c>
      <c r="AD52" s="17">
        <v>48789</v>
      </c>
      <c r="AE52" s="83">
        <v>7</v>
      </c>
      <c r="AF52" s="84">
        <v>0</v>
      </c>
      <c r="AG52" s="164"/>
    </row>
    <row r="53" spans="1:33" ht="25.5">
      <c r="A53" s="10" t="s">
        <v>296</v>
      </c>
      <c r="B53" s="11" t="s">
        <v>63</v>
      </c>
      <c r="C53" s="12" t="s">
        <v>297</v>
      </c>
      <c r="D53" s="45" t="s">
        <v>298</v>
      </c>
      <c r="E53" s="48" t="s">
        <v>299</v>
      </c>
      <c r="F53" s="18" t="s">
        <v>300</v>
      </c>
      <c r="G53" s="50" t="s">
        <v>301</v>
      </c>
      <c r="H53" s="51" t="s">
        <v>301</v>
      </c>
      <c r="I53" s="52">
        <v>83482</v>
      </c>
      <c r="J53" s="58">
        <v>0.75</v>
      </c>
      <c r="K53" s="60">
        <v>0.72727</v>
      </c>
      <c r="L53" s="56">
        <v>60713.95414</v>
      </c>
      <c r="M53" s="62">
        <f>L53</f>
        <v>60713.95414</v>
      </c>
      <c r="N53" s="64">
        <v>50</v>
      </c>
      <c r="O53" s="66" t="s">
        <v>302</v>
      </c>
      <c r="P53" s="20" t="s">
        <v>303</v>
      </c>
      <c r="Q53" s="22" t="s">
        <v>304</v>
      </c>
      <c r="R53" s="13" t="s">
        <v>305</v>
      </c>
      <c r="S53" s="14" t="s">
        <v>306</v>
      </c>
      <c r="T53" s="15" t="s">
        <v>307</v>
      </c>
      <c r="U53" s="68" t="s">
        <v>302</v>
      </c>
      <c r="V53" s="69" t="s">
        <v>308</v>
      </c>
      <c r="W53" s="70" t="s">
        <v>309</v>
      </c>
      <c r="X53" s="16">
        <v>0.72727</v>
      </c>
      <c r="Y53" s="74" t="s">
        <v>137</v>
      </c>
      <c r="Z53" s="76">
        <v>8</v>
      </c>
      <c r="AA53" s="77">
        <v>10</v>
      </c>
      <c r="AB53" s="78" t="s">
        <v>200</v>
      </c>
      <c r="AC53" s="47" t="s">
        <v>472</v>
      </c>
      <c r="AD53" s="17">
        <v>44287</v>
      </c>
      <c r="AE53" s="83">
        <v>5</v>
      </c>
      <c r="AF53" s="84">
        <v>0</v>
      </c>
      <c r="AG53" s="85">
        <v>-3.030666667</v>
      </c>
    </row>
    <row r="54" spans="1:33" ht="25.5">
      <c r="A54" s="10" t="s">
        <v>409</v>
      </c>
      <c r="B54" s="11" t="s">
        <v>63</v>
      </c>
      <c r="C54" s="12" t="s">
        <v>410</v>
      </c>
      <c r="D54" s="45" t="s">
        <v>411</v>
      </c>
      <c r="E54" s="48" t="s">
        <v>412</v>
      </c>
      <c r="F54" s="18" t="s">
        <v>413</v>
      </c>
      <c r="G54" s="50" t="s">
        <v>414</v>
      </c>
      <c r="H54" s="51" t="s">
        <v>415</v>
      </c>
      <c r="I54" s="52">
        <v>336</v>
      </c>
      <c r="J54" s="58">
        <v>25314.01</v>
      </c>
      <c r="K54" s="60">
        <v>25314.01</v>
      </c>
      <c r="L54" s="56">
        <v>8505507.36</v>
      </c>
      <c r="M54" s="62">
        <f>L54</f>
        <v>8505507.36</v>
      </c>
      <c r="N54" s="64">
        <v>0</v>
      </c>
      <c r="O54" s="66" t="s">
        <v>416</v>
      </c>
      <c r="P54" s="20" t="s">
        <v>417</v>
      </c>
      <c r="Q54" s="22" t="s">
        <v>418</v>
      </c>
      <c r="R54" s="13" t="s">
        <v>419</v>
      </c>
      <c r="S54" s="14" t="s">
        <v>420</v>
      </c>
      <c r="T54" s="15" t="s">
        <v>421</v>
      </c>
      <c r="U54" s="68" t="s">
        <v>416</v>
      </c>
      <c r="V54" s="69" t="s">
        <v>412</v>
      </c>
      <c r="W54" s="70" t="s">
        <v>422</v>
      </c>
      <c r="X54" s="16">
        <v>25314.01</v>
      </c>
      <c r="Y54" s="74" t="s">
        <v>76</v>
      </c>
      <c r="Z54" s="76">
        <v>75962.72</v>
      </c>
      <c r="AA54" s="77">
        <v>10</v>
      </c>
      <c r="AB54" s="78" t="s">
        <v>122</v>
      </c>
      <c r="AC54" s="47" t="s">
        <v>472</v>
      </c>
      <c r="AD54" s="17">
        <v>49185</v>
      </c>
      <c r="AE54" s="83">
        <v>1</v>
      </c>
      <c r="AF54" s="84">
        <v>0</v>
      </c>
      <c r="AG54" s="85">
        <v>0</v>
      </c>
    </row>
    <row r="55" spans="1:33" ht="12.75">
      <c r="A55" s="129" t="s">
        <v>310</v>
      </c>
      <c r="B55" s="11" t="s">
        <v>63</v>
      </c>
      <c r="C55" s="124" t="s">
        <v>311</v>
      </c>
      <c r="D55" s="45" t="s">
        <v>312</v>
      </c>
      <c r="E55" s="48" t="s">
        <v>313</v>
      </c>
      <c r="F55" s="18" t="s">
        <v>314</v>
      </c>
      <c r="G55" s="50" t="s">
        <v>315</v>
      </c>
      <c r="H55" s="51" t="s">
        <v>316</v>
      </c>
      <c r="I55" s="52">
        <v>14968</v>
      </c>
      <c r="J55" s="58">
        <v>1360.3</v>
      </c>
      <c r="K55" s="60">
        <v>1360.3</v>
      </c>
      <c r="L55" s="56">
        <v>20360970.4</v>
      </c>
      <c r="M55" s="128">
        <f>SUM(L55:L56)</f>
        <v>20360970.4</v>
      </c>
      <c r="N55" s="160"/>
      <c r="O55" s="66" t="s">
        <v>317</v>
      </c>
      <c r="P55" s="130" t="s">
        <v>318</v>
      </c>
      <c r="Q55" s="133" t="s">
        <v>319</v>
      </c>
      <c r="R55" s="136" t="s">
        <v>320</v>
      </c>
      <c r="S55" s="139" t="s">
        <v>321</v>
      </c>
      <c r="T55" s="142" t="s">
        <v>322</v>
      </c>
      <c r="U55" s="68" t="s">
        <v>317</v>
      </c>
      <c r="V55" s="69" t="s">
        <v>323</v>
      </c>
      <c r="W55" s="70" t="s">
        <v>324</v>
      </c>
      <c r="X55" s="161"/>
      <c r="Y55" s="74" t="s">
        <v>76</v>
      </c>
      <c r="Z55" s="162"/>
      <c r="AA55" s="77">
        <v>10</v>
      </c>
      <c r="AB55" s="163"/>
      <c r="AC55" s="47" t="s">
        <v>472</v>
      </c>
      <c r="AD55" s="17">
        <v>47930</v>
      </c>
      <c r="AE55" s="83">
        <v>1</v>
      </c>
      <c r="AF55" s="84">
        <v>20</v>
      </c>
      <c r="AG55" s="164"/>
    </row>
    <row r="56" spans="1:33" ht="12.75">
      <c r="A56" s="129"/>
      <c r="B56" s="11" t="s">
        <v>464</v>
      </c>
      <c r="C56" s="125"/>
      <c r="D56" s="45" t="s">
        <v>312</v>
      </c>
      <c r="E56" s="48" t="s">
        <v>325</v>
      </c>
      <c r="F56" s="18" t="s">
        <v>314</v>
      </c>
      <c r="G56" s="50" t="s">
        <v>326</v>
      </c>
      <c r="H56" s="51" t="s">
        <v>316</v>
      </c>
      <c r="I56" s="52">
        <v>8684</v>
      </c>
      <c r="J56" s="58">
        <v>340.07</v>
      </c>
      <c r="K56" s="158"/>
      <c r="L56" s="159"/>
      <c r="M56" s="128"/>
      <c r="N56" s="160"/>
      <c r="O56" s="66" t="s">
        <v>317</v>
      </c>
      <c r="P56" s="132"/>
      <c r="Q56" s="135"/>
      <c r="R56" s="137"/>
      <c r="S56" s="140"/>
      <c r="T56" s="143"/>
      <c r="U56" s="68" t="s">
        <v>317</v>
      </c>
      <c r="V56" s="69" t="s">
        <v>327</v>
      </c>
      <c r="W56" s="70" t="s">
        <v>328</v>
      </c>
      <c r="X56" s="161"/>
      <c r="Y56" s="74" t="s">
        <v>76</v>
      </c>
      <c r="Z56" s="162"/>
      <c r="AA56" s="77">
        <v>10</v>
      </c>
      <c r="AB56" s="163"/>
      <c r="AC56" s="47" t="s">
        <v>472</v>
      </c>
      <c r="AD56" s="17">
        <v>47930</v>
      </c>
      <c r="AE56" s="83">
        <v>1</v>
      </c>
      <c r="AF56" s="84">
        <v>20</v>
      </c>
      <c r="AG56" s="164"/>
    </row>
    <row r="57" spans="1:33" ht="12.75">
      <c r="A57" s="10" t="s">
        <v>423</v>
      </c>
      <c r="B57" s="11" t="s">
        <v>63</v>
      </c>
      <c r="C57" s="12" t="s">
        <v>424</v>
      </c>
      <c r="D57" s="45" t="s">
        <v>425</v>
      </c>
      <c r="E57" s="48" t="s">
        <v>426</v>
      </c>
      <c r="F57" s="18" t="s">
        <v>427</v>
      </c>
      <c r="G57" s="50" t="s">
        <v>428</v>
      </c>
      <c r="H57" s="51" t="s">
        <v>429</v>
      </c>
      <c r="I57" s="52">
        <v>4148476</v>
      </c>
      <c r="J57" s="58">
        <v>0.68554</v>
      </c>
      <c r="K57" s="60">
        <v>0.68554</v>
      </c>
      <c r="L57" s="56">
        <v>2843946.23704</v>
      </c>
      <c r="M57" s="62">
        <f>L57</f>
        <v>2843946.23704</v>
      </c>
      <c r="N57" s="64">
        <v>0</v>
      </c>
      <c r="O57" s="66" t="s">
        <v>36</v>
      </c>
      <c r="P57" s="20" t="s">
        <v>430</v>
      </c>
      <c r="Q57" s="22" t="s">
        <v>431</v>
      </c>
      <c r="R57" s="13" t="s">
        <v>432</v>
      </c>
      <c r="S57" s="14" t="s">
        <v>433</v>
      </c>
      <c r="T57" s="15" t="s">
        <v>434</v>
      </c>
      <c r="U57" s="68" t="s">
        <v>36</v>
      </c>
      <c r="V57" s="69" t="s">
        <v>435</v>
      </c>
      <c r="W57" s="70" t="s">
        <v>436</v>
      </c>
      <c r="X57" s="16">
        <v>0.68554</v>
      </c>
      <c r="Y57" s="74" t="s">
        <v>63</v>
      </c>
      <c r="Z57" s="76">
        <v>96.76</v>
      </c>
      <c r="AA57" s="77">
        <v>10</v>
      </c>
      <c r="AB57" s="78" t="s">
        <v>138</v>
      </c>
      <c r="AC57" s="47" t="s">
        <v>472</v>
      </c>
      <c r="AD57" s="17">
        <v>45198</v>
      </c>
      <c r="AE57" s="83">
        <v>56</v>
      </c>
      <c r="AF57" s="84">
        <v>0</v>
      </c>
      <c r="AG57" s="85">
        <v>-1.04E-07</v>
      </c>
    </row>
    <row r="58" spans="1:33" ht="25.5">
      <c r="A58" s="10" t="s">
        <v>437</v>
      </c>
      <c r="B58" s="11" t="s">
        <v>63</v>
      </c>
      <c r="C58" s="12" t="s">
        <v>438</v>
      </c>
      <c r="D58" s="45" t="s">
        <v>439</v>
      </c>
      <c r="E58" s="48" t="s">
        <v>440</v>
      </c>
      <c r="F58" s="18" t="s">
        <v>441</v>
      </c>
      <c r="G58" s="50" t="s">
        <v>442</v>
      </c>
      <c r="H58" s="51" t="s">
        <v>442</v>
      </c>
      <c r="I58" s="52">
        <v>16188</v>
      </c>
      <c r="J58" s="58">
        <v>365</v>
      </c>
      <c r="K58" s="158"/>
      <c r="L58" s="159"/>
      <c r="M58" s="62">
        <f>L58</f>
        <v>0</v>
      </c>
      <c r="N58" s="160"/>
      <c r="O58" s="66" t="s">
        <v>67</v>
      </c>
      <c r="P58" s="20" t="s">
        <v>443</v>
      </c>
      <c r="Q58" s="22" t="s">
        <v>444</v>
      </c>
      <c r="R58" s="13" t="s">
        <v>445</v>
      </c>
      <c r="S58" s="14" t="s">
        <v>159</v>
      </c>
      <c r="T58" s="15" t="s">
        <v>446</v>
      </c>
      <c r="U58" s="68" t="s">
        <v>67</v>
      </c>
      <c r="V58" s="69" t="s">
        <v>447</v>
      </c>
      <c r="W58" s="70" t="s">
        <v>448</v>
      </c>
      <c r="X58" s="161"/>
      <c r="Y58" s="74" t="s">
        <v>76</v>
      </c>
      <c r="Z58" s="162"/>
      <c r="AA58" s="77">
        <v>10</v>
      </c>
      <c r="AB58" s="163"/>
      <c r="AC58" s="47" t="s">
        <v>472</v>
      </c>
      <c r="AD58" s="17">
        <v>49120</v>
      </c>
      <c r="AE58" s="83">
        <v>1</v>
      </c>
      <c r="AF58" s="84">
        <v>40.525</v>
      </c>
      <c r="AG58" s="164"/>
    </row>
    <row r="59" spans="1:33" ht="25.5">
      <c r="A59" s="10" t="s">
        <v>449</v>
      </c>
      <c r="B59" s="11" t="s">
        <v>63</v>
      </c>
      <c r="C59" s="12" t="s">
        <v>450</v>
      </c>
      <c r="D59" s="45" t="s">
        <v>451</v>
      </c>
      <c r="E59" s="48" t="s">
        <v>452</v>
      </c>
      <c r="F59" s="18" t="s">
        <v>453</v>
      </c>
      <c r="G59" s="50" t="s">
        <v>454</v>
      </c>
      <c r="H59" s="51" t="s">
        <v>455</v>
      </c>
      <c r="I59" s="52">
        <v>1872</v>
      </c>
      <c r="J59" s="58">
        <v>48.41</v>
      </c>
      <c r="K59" s="158"/>
      <c r="L59" s="159"/>
      <c r="M59" s="62">
        <f>L59</f>
        <v>0</v>
      </c>
      <c r="N59" s="160"/>
      <c r="O59" s="66" t="s">
        <v>456</v>
      </c>
      <c r="P59" s="20" t="s">
        <v>457</v>
      </c>
      <c r="Q59" s="22" t="s">
        <v>458</v>
      </c>
      <c r="R59" s="13" t="s">
        <v>459</v>
      </c>
      <c r="S59" s="14" t="s">
        <v>460</v>
      </c>
      <c r="T59" s="15" t="s">
        <v>461</v>
      </c>
      <c r="U59" s="68" t="s">
        <v>456</v>
      </c>
      <c r="V59" s="69" t="s">
        <v>462</v>
      </c>
      <c r="W59" s="70" t="s">
        <v>451</v>
      </c>
      <c r="X59" s="161"/>
      <c r="Y59" s="74" t="s">
        <v>76</v>
      </c>
      <c r="Z59" s="162"/>
      <c r="AA59" s="77">
        <v>10</v>
      </c>
      <c r="AB59" s="163"/>
      <c r="AC59" s="47" t="s">
        <v>472</v>
      </c>
      <c r="AD59" s="17">
        <v>44196</v>
      </c>
      <c r="AE59" s="83">
        <v>1</v>
      </c>
      <c r="AF59" s="84">
        <v>0</v>
      </c>
      <c r="AG59" s="164"/>
    </row>
  </sheetData>
  <sheetProtection/>
  <mergeCells count="113">
    <mergeCell ref="A1:AG1"/>
    <mergeCell ref="T35:T36"/>
    <mergeCell ref="S37:S39"/>
    <mergeCell ref="T37:T39"/>
    <mergeCell ref="S41:S49"/>
    <mergeCell ref="T41:T49"/>
    <mergeCell ref="T22:T24"/>
    <mergeCell ref="T25:T28"/>
    <mergeCell ref="S29:S31"/>
    <mergeCell ref="T29:T31"/>
    <mergeCell ref="S32:S34"/>
    <mergeCell ref="T32:T34"/>
    <mergeCell ref="T55:T56"/>
    <mergeCell ref="S50:S51"/>
    <mergeCell ref="T50:T51"/>
    <mergeCell ref="S35:S36"/>
    <mergeCell ref="S55:S56"/>
    <mergeCell ref="R25:R28"/>
    <mergeCell ref="T3:T4"/>
    <mergeCell ref="T5:T9"/>
    <mergeCell ref="T10:T12"/>
    <mergeCell ref="T15:T18"/>
    <mergeCell ref="S19:S21"/>
    <mergeCell ref="T19:T21"/>
    <mergeCell ref="S25:S28"/>
    <mergeCell ref="R22:R24"/>
    <mergeCell ref="R29:R31"/>
    <mergeCell ref="R32:R34"/>
    <mergeCell ref="R50:R51"/>
    <mergeCell ref="R55:R56"/>
    <mergeCell ref="S3:S4"/>
    <mergeCell ref="S5:S9"/>
    <mergeCell ref="S10:S12"/>
    <mergeCell ref="S15:S18"/>
    <mergeCell ref="S22:S24"/>
    <mergeCell ref="Q41:Q49"/>
    <mergeCell ref="Q50:Q51"/>
    <mergeCell ref="Q29:Q31"/>
    <mergeCell ref="R37:R39"/>
    <mergeCell ref="R41:R49"/>
    <mergeCell ref="R3:R4"/>
    <mergeCell ref="R5:R9"/>
    <mergeCell ref="R10:R12"/>
    <mergeCell ref="R15:R18"/>
    <mergeCell ref="R19:R21"/>
    <mergeCell ref="R35:R36"/>
    <mergeCell ref="Q55:Q56"/>
    <mergeCell ref="P50:P51"/>
    <mergeCell ref="P55:P56"/>
    <mergeCell ref="Q3:Q4"/>
    <mergeCell ref="Q5:Q9"/>
    <mergeCell ref="Q10:Q12"/>
    <mergeCell ref="Q15:Q18"/>
    <mergeCell ref="Q19:Q21"/>
    <mergeCell ref="Q22:Q24"/>
    <mergeCell ref="Q25:Q28"/>
    <mergeCell ref="P25:P28"/>
    <mergeCell ref="P29:P31"/>
    <mergeCell ref="P32:P34"/>
    <mergeCell ref="P35:P36"/>
    <mergeCell ref="P37:P39"/>
    <mergeCell ref="Q32:Q34"/>
    <mergeCell ref="Q35:Q36"/>
    <mergeCell ref="Q37:Q39"/>
    <mergeCell ref="P41:P49"/>
    <mergeCell ref="P3:P4"/>
    <mergeCell ref="P5:P9"/>
    <mergeCell ref="P10:P12"/>
    <mergeCell ref="P15:P18"/>
    <mergeCell ref="P19:P21"/>
    <mergeCell ref="P22:P24"/>
    <mergeCell ref="A32:A34"/>
    <mergeCell ref="A35:A36"/>
    <mergeCell ref="A37:A39"/>
    <mergeCell ref="A41:A49"/>
    <mergeCell ref="A50:A51"/>
    <mergeCell ref="A55:A56"/>
    <mergeCell ref="A3:A4"/>
    <mergeCell ref="A5:A9"/>
    <mergeCell ref="A10:A12"/>
    <mergeCell ref="A15:A18"/>
    <mergeCell ref="A19:A21"/>
    <mergeCell ref="A22:A24"/>
    <mergeCell ref="A25:A28"/>
    <mergeCell ref="A29:A31"/>
    <mergeCell ref="M3:M4"/>
    <mergeCell ref="M5:M9"/>
    <mergeCell ref="M10:M12"/>
    <mergeCell ref="M15:M18"/>
    <mergeCell ref="M19:M21"/>
    <mergeCell ref="M22:M24"/>
    <mergeCell ref="M25:M28"/>
    <mergeCell ref="M29:M31"/>
    <mergeCell ref="M32:M34"/>
    <mergeCell ref="M35:M36"/>
    <mergeCell ref="M37:M39"/>
    <mergeCell ref="M41:M49"/>
    <mergeCell ref="M50:M51"/>
    <mergeCell ref="M55:M56"/>
    <mergeCell ref="C3:C4"/>
    <mergeCell ref="C5:C9"/>
    <mergeCell ref="C10:C12"/>
    <mergeCell ref="C15:C18"/>
    <mergeCell ref="C19:C21"/>
    <mergeCell ref="C22:C24"/>
    <mergeCell ref="C50:C51"/>
    <mergeCell ref="C55:C56"/>
    <mergeCell ref="C25:C28"/>
    <mergeCell ref="C29:C31"/>
    <mergeCell ref="C32:C34"/>
    <mergeCell ref="C35:C36"/>
    <mergeCell ref="C37:C39"/>
    <mergeCell ref="C41:C4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F1">
      <selection activeCell="V14" sqref="V14"/>
    </sheetView>
  </sheetViews>
  <sheetFormatPr defaultColWidth="9.140625" defaultRowHeight="12.75"/>
  <cols>
    <col min="3" max="3" width="16.140625" style="0" customWidth="1"/>
    <col min="4" max="4" width="13.57421875" style="0" customWidth="1"/>
    <col min="5" max="5" width="20.7109375" style="0" customWidth="1"/>
    <col min="6" max="6" width="17.00390625" style="0" customWidth="1"/>
    <col min="7" max="7" width="15.8515625" style="0" customWidth="1"/>
    <col min="8" max="8" width="12.7109375" style="0" customWidth="1"/>
    <col min="9" max="9" width="14.140625" style="0" customWidth="1"/>
    <col min="10" max="10" width="15.00390625" style="0" customWidth="1"/>
    <col min="11" max="11" width="13.7109375" style="0" customWidth="1"/>
    <col min="12" max="12" width="14.00390625" style="0" customWidth="1"/>
    <col min="15" max="15" width="17.140625" style="0" customWidth="1"/>
    <col min="16" max="16" width="15.00390625" style="0" customWidth="1"/>
    <col min="17" max="17" width="12.28125" style="0" customWidth="1"/>
    <col min="18" max="18" width="14.8515625" style="0" customWidth="1"/>
    <col min="19" max="19" width="27.7109375" style="0" customWidth="1"/>
    <col min="20" max="20" width="20.8515625" style="0" customWidth="1"/>
  </cols>
  <sheetData>
    <row r="1" spans="1:20" s="24" customFormat="1" ht="96.75" customHeight="1">
      <c r="A1" s="153" t="s">
        <v>477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</row>
    <row r="2" spans="1:20" s="32" customFormat="1" ht="100.5" customHeight="1">
      <c r="A2" s="25" t="s">
        <v>478</v>
      </c>
      <c r="B2" s="25" t="s">
        <v>479</v>
      </c>
      <c r="C2" s="25" t="s">
        <v>480</v>
      </c>
      <c r="D2" s="26" t="s">
        <v>481</v>
      </c>
      <c r="E2" s="26" t="s">
        <v>482</v>
      </c>
      <c r="F2" s="26" t="s">
        <v>483</v>
      </c>
      <c r="G2" s="26" t="s">
        <v>484</v>
      </c>
      <c r="H2" s="26" t="s">
        <v>485</v>
      </c>
      <c r="I2" s="26" t="s">
        <v>486</v>
      </c>
      <c r="J2" s="26" t="s">
        <v>487</v>
      </c>
      <c r="K2" s="27" t="s">
        <v>488</v>
      </c>
      <c r="L2" s="28" t="s">
        <v>489</v>
      </c>
      <c r="M2" s="29" t="s">
        <v>486</v>
      </c>
      <c r="N2" s="26" t="s">
        <v>490</v>
      </c>
      <c r="O2" s="26" t="s">
        <v>491</v>
      </c>
      <c r="P2" s="26" t="s">
        <v>492</v>
      </c>
      <c r="Q2" s="29" t="s">
        <v>493</v>
      </c>
      <c r="R2" s="30" t="s">
        <v>494</v>
      </c>
      <c r="S2" s="31" t="s">
        <v>495</v>
      </c>
      <c r="T2" s="31" t="s">
        <v>569</v>
      </c>
    </row>
    <row r="3" spans="1:20" s="38" customFormat="1" ht="69" customHeight="1">
      <c r="A3" s="149">
        <v>12</v>
      </c>
      <c r="B3" s="33" t="s">
        <v>63</v>
      </c>
      <c r="C3" s="149" t="s">
        <v>496</v>
      </c>
      <c r="D3" s="149" t="s">
        <v>497</v>
      </c>
      <c r="E3" s="34" t="s">
        <v>498</v>
      </c>
      <c r="F3" s="33" t="s">
        <v>473</v>
      </c>
      <c r="G3" s="33" t="s">
        <v>499</v>
      </c>
      <c r="H3" s="33" t="s">
        <v>500</v>
      </c>
      <c r="I3" s="33">
        <v>28</v>
      </c>
      <c r="J3" s="33" t="s">
        <v>473</v>
      </c>
      <c r="K3" s="33" t="s">
        <v>501</v>
      </c>
      <c r="L3" s="34" t="s">
        <v>502</v>
      </c>
      <c r="M3" s="35"/>
      <c r="N3" s="33" t="s">
        <v>63</v>
      </c>
      <c r="O3" s="34" t="s">
        <v>503</v>
      </c>
      <c r="P3" s="36">
        <v>1.569</v>
      </c>
      <c r="Q3" s="35">
        <v>44043</v>
      </c>
      <c r="R3" s="37">
        <v>1.57</v>
      </c>
      <c r="S3" s="152">
        <v>836072.1</v>
      </c>
      <c r="T3" s="146" t="s">
        <v>570</v>
      </c>
    </row>
    <row r="4" spans="1:20" s="38" customFormat="1" ht="53.25" customHeight="1">
      <c r="A4" s="150"/>
      <c r="B4" s="33" t="s">
        <v>464</v>
      </c>
      <c r="C4" s="150"/>
      <c r="D4" s="150"/>
      <c r="E4" s="34" t="s">
        <v>504</v>
      </c>
      <c r="F4" s="33" t="s">
        <v>473</v>
      </c>
      <c r="G4" s="33" t="s">
        <v>505</v>
      </c>
      <c r="H4" s="33" t="s">
        <v>500</v>
      </c>
      <c r="I4" s="33">
        <v>28</v>
      </c>
      <c r="J4" s="33" t="s">
        <v>473</v>
      </c>
      <c r="K4" s="33" t="s">
        <v>501</v>
      </c>
      <c r="L4" s="34" t="s">
        <v>506</v>
      </c>
      <c r="M4" s="35"/>
      <c r="N4" s="33" t="s">
        <v>63</v>
      </c>
      <c r="O4" s="34" t="s">
        <v>503</v>
      </c>
      <c r="P4" s="36">
        <v>1.569</v>
      </c>
      <c r="Q4" s="35">
        <v>242088</v>
      </c>
      <c r="R4" s="37">
        <v>1.57</v>
      </c>
      <c r="S4" s="152"/>
      <c r="T4" s="147"/>
    </row>
    <row r="5" spans="1:20" s="38" customFormat="1" ht="32.25" customHeight="1">
      <c r="A5" s="151"/>
      <c r="B5" s="33" t="s">
        <v>137</v>
      </c>
      <c r="C5" s="151"/>
      <c r="D5" s="151"/>
      <c r="E5" s="34" t="s">
        <v>507</v>
      </c>
      <c r="F5" s="33" t="s">
        <v>473</v>
      </c>
      <c r="G5" s="33" t="s">
        <v>508</v>
      </c>
      <c r="H5" s="33" t="s">
        <v>500</v>
      </c>
      <c r="I5" s="33">
        <v>28</v>
      </c>
      <c r="J5" s="33" t="s">
        <v>473</v>
      </c>
      <c r="K5" s="33" t="s">
        <v>501</v>
      </c>
      <c r="L5" s="34" t="s">
        <v>509</v>
      </c>
      <c r="M5" s="35"/>
      <c r="N5" s="33" t="s">
        <v>63</v>
      </c>
      <c r="O5" s="34" t="s">
        <v>503</v>
      </c>
      <c r="P5" s="36">
        <v>1.569</v>
      </c>
      <c r="Q5" s="35">
        <v>246399</v>
      </c>
      <c r="R5" s="37">
        <v>1.57</v>
      </c>
      <c r="S5" s="152"/>
      <c r="T5" s="148"/>
    </row>
    <row r="6" spans="1:20" s="38" customFormat="1" ht="61.5" customHeight="1">
      <c r="A6" s="149">
        <v>15</v>
      </c>
      <c r="B6" s="33" t="s">
        <v>63</v>
      </c>
      <c r="C6" s="149" t="s">
        <v>510</v>
      </c>
      <c r="D6" s="149" t="s">
        <v>511</v>
      </c>
      <c r="E6" s="34" t="s">
        <v>512</v>
      </c>
      <c r="F6" s="33" t="s">
        <v>513</v>
      </c>
      <c r="G6" s="33" t="s">
        <v>514</v>
      </c>
      <c r="H6" s="33" t="s">
        <v>515</v>
      </c>
      <c r="I6" s="33">
        <v>1</v>
      </c>
      <c r="J6" s="33" t="s">
        <v>516</v>
      </c>
      <c r="K6" s="33" t="s">
        <v>103</v>
      </c>
      <c r="L6" s="34" t="s">
        <v>517</v>
      </c>
      <c r="M6" s="35"/>
      <c r="N6" s="33" t="s">
        <v>63</v>
      </c>
      <c r="O6" s="34" t="s">
        <v>518</v>
      </c>
      <c r="P6" s="33">
        <v>30.64</v>
      </c>
      <c r="Q6" s="35">
        <v>13200</v>
      </c>
      <c r="R6" s="37">
        <v>20</v>
      </c>
      <c r="S6" s="152">
        <v>6903594</v>
      </c>
      <c r="T6" s="146" t="s">
        <v>570</v>
      </c>
    </row>
    <row r="7" spans="1:20" s="38" customFormat="1" ht="56.25" customHeight="1">
      <c r="A7" s="150"/>
      <c r="B7" s="33" t="s">
        <v>464</v>
      </c>
      <c r="C7" s="150"/>
      <c r="D7" s="150"/>
      <c r="E7" s="34" t="s">
        <v>519</v>
      </c>
      <c r="F7" s="33" t="s">
        <v>513</v>
      </c>
      <c r="G7" s="33" t="s">
        <v>514</v>
      </c>
      <c r="H7" s="33" t="s">
        <v>515</v>
      </c>
      <c r="I7" s="33">
        <v>5</v>
      </c>
      <c r="J7" s="33" t="s">
        <v>520</v>
      </c>
      <c r="K7" s="33" t="s">
        <v>103</v>
      </c>
      <c r="L7" s="34" t="s">
        <v>521</v>
      </c>
      <c r="M7" s="35"/>
      <c r="N7" s="33" t="s">
        <v>63</v>
      </c>
      <c r="O7" s="34" t="s">
        <v>518</v>
      </c>
      <c r="P7" s="33">
        <v>9.192</v>
      </c>
      <c r="Q7" s="35">
        <v>6600</v>
      </c>
      <c r="R7" s="37">
        <v>6</v>
      </c>
      <c r="S7" s="152"/>
      <c r="T7" s="147"/>
    </row>
    <row r="8" spans="1:20" s="38" customFormat="1" ht="75" customHeight="1">
      <c r="A8" s="151"/>
      <c r="B8" s="33" t="s">
        <v>137</v>
      </c>
      <c r="C8" s="151"/>
      <c r="D8" s="151"/>
      <c r="E8" s="34" t="s">
        <v>522</v>
      </c>
      <c r="F8" s="33" t="s">
        <v>513</v>
      </c>
      <c r="G8" s="33" t="s">
        <v>514</v>
      </c>
      <c r="H8" s="33" t="s">
        <v>515</v>
      </c>
      <c r="I8" s="33">
        <v>1</v>
      </c>
      <c r="J8" s="33" t="s">
        <v>523</v>
      </c>
      <c r="K8" s="33" t="s">
        <v>103</v>
      </c>
      <c r="L8" s="34" t="s">
        <v>524</v>
      </c>
      <c r="M8" s="35"/>
      <c r="N8" s="33" t="s">
        <v>63</v>
      </c>
      <c r="O8" s="34" t="s">
        <v>518</v>
      </c>
      <c r="P8" s="33">
        <v>9.192</v>
      </c>
      <c r="Q8" s="35">
        <v>1099999</v>
      </c>
      <c r="R8" s="37">
        <v>6</v>
      </c>
      <c r="S8" s="152"/>
      <c r="T8" s="148"/>
    </row>
    <row r="9" spans="1:20" s="38" customFormat="1" ht="76.5" customHeight="1">
      <c r="A9" s="33">
        <v>16</v>
      </c>
      <c r="B9" s="33" t="s">
        <v>63</v>
      </c>
      <c r="C9" s="39" t="s">
        <v>525</v>
      </c>
      <c r="D9" s="40" t="s">
        <v>526</v>
      </c>
      <c r="E9" s="34" t="s">
        <v>527</v>
      </c>
      <c r="F9" s="33" t="s">
        <v>528</v>
      </c>
      <c r="G9" s="33" t="s">
        <v>529</v>
      </c>
      <c r="H9" s="33" t="s">
        <v>500</v>
      </c>
      <c r="I9" s="33">
        <v>90</v>
      </c>
      <c r="J9" s="33" t="s">
        <v>473</v>
      </c>
      <c r="K9" s="33" t="s">
        <v>530</v>
      </c>
      <c r="L9" s="34" t="s">
        <v>531</v>
      </c>
      <c r="M9" s="35"/>
      <c r="N9" s="33" t="s">
        <v>63</v>
      </c>
      <c r="O9" s="34" t="s">
        <v>532</v>
      </c>
      <c r="P9" s="33">
        <v>1.7</v>
      </c>
      <c r="Q9" s="35">
        <v>326700</v>
      </c>
      <c r="R9" s="37">
        <v>1.1978</v>
      </c>
      <c r="S9" s="41">
        <v>391321.26</v>
      </c>
      <c r="T9" s="123" t="s">
        <v>571</v>
      </c>
    </row>
    <row r="10" spans="1:20" s="38" customFormat="1" ht="42">
      <c r="A10" s="33">
        <v>17</v>
      </c>
      <c r="B10" s="33" t="s">
        <v>63</v>
      </c>
      <c r="C10" s="39" t="s">
        <v>533</v>
      </c>
      <c r="D10" s="33" t="s">
        <v>534</v>
      </c>
      <c r="E10" s="33" t="s">
        <v>535</v>
      </c>
      <c r="F10" s="33" t="s">
        <v>513</v>
      </c>
      <c r="G10" s="33" t="s">
        <v>536</v>
      </c>
      <c r="H10" s="33" t="s">
        <v>515</v>
      </c>
      <c r="I10" s="33">
        <v>1</v>
      </c>
      <c r="J10" s="33" t="s">
        <v>537</v>
      </c>
      <c r="K10" s="33" t="s">
        <v>538</v>
      </c>
      <c r="L10" s="33">
        <v>35691753</v>
      </c>
      <c r="M10" s="35"/>
      <c r="N10" s="33" t="s">
        <v>63</v>
      </c>
      <c r="O10" s="33" t="s">
        <v>539</v>
      </c>
      <c r="P10" s="33">
        <v>460.28</v>
      </c>
      <c r="Q10" s="35">
        <v>219</v>
      </c>
      <c r="R10" s="37">
        <v>345</v>
      </c>
      <c r="S10" s="41">
        <v>75555</v>
      </c>
      <c r="T10" s="123" t="s">
        <v>571</v>
      </c>
    </row>
    <row r="11" spans="1:20" s="38" customFormat="1" ht="69" customHeight="1">
      <c r="A11" s="149">
        <v>20</v>
      </c>
      <c r="B11" s="33" t="s">
        <v>63</v>
      </c>
      <c r="C11" s="149" t="s">
        <v>540</v>
      </c>
      <c r="D11" s="149" t="s">
        <v>541</v>
      </c>
      <c r="E11" s="34" t="s">
        <v>542</v>
      </c>
      <c r="F11" s="33" t="s">
        <v>543</v>
      </c>
      <c r="G11" s="33" t="s">
        <v>544</v>
      </c>
      <c r="H11" s="33" t="s">
        <v>515</v>
      </c>
      <c r="I11" s="33">
        <v>10</v>
      </c>
      <c r="J11" s="33" t="s">
        <v>537</v>
      </c>
      <c r="K11" s="33" t="s">
        <v>545</v>
      </c>
      <c r="L11" s="34" t="s">
        <v>546</v>
      </c>
      <c r="M11" s="35"/>
      <c r="N11" s="33" t="s">
        <v>63</v>
      </c>
      <c r="O11" s="33" t="s">
        <v>547</v>
      </c>
      <c r="P11" s="33">
        <v>2.45</v>
      </c>
      <c r="Q11" s="35">
        <v>219999</v>
      </c>
      <c r="R11" s="37">
        <v>1.026</v>
      </c>
      <c r="S11" s="152">
        <v>2438560.638</v>
      </c>
      <c r="T11" s="146" t="s">
        <v>571</v>
      </c>
    </row>
    <row r="12" spans="1:20" s="38" customFormat="1" ht="75.75" customHeight="1">
      <c r="A12" s="150"/>
      <c r="B12" s="33" t="s">
        <v>464</v>
      </c>
      <c r="C12" s="150"/>
      <c r="D12" s="150"/>
      <c r="E12" s="34" t="s">
        <v>548</v>
      </c>
      <c r="F12" s="33" t="s">
        <v>543</v>
      </c>
      <c r="G12" s="33" t="s">
        <v>549</v>
      </c>
      <c r="H12" s="33" t="s">
        <v>515</v>
      </c>
      <c r="I12" s="33">
        <v>10</v>
      </c>
      <c r="J12" s="33" t="s">
        <v>537</v>
      </c>
      <c r="K12" s="33" t="s">
        <v>545</v>
      </c>
      <c r="L12" s="34">
        <v>35606173</v>
      </c>
      <c r="M12" s="35"/>
      <c r="N12" s="33" t="s">
        <v>63</v>
      </c>
      <c r="O12" s="33" t="s">
        <v>547</v>
      </c>
      <c r="P12" s="33">
        <v>12.54</v>
      </c>
      <c r="Q12" s="35">
        <v>6600</v>
      </c>
      <c r="R12" s="37">
        <v>3.8</v>
      </c>
      <c r="S12" s="152"/>
      <c r="T12" s="147"/>
    </row>
    <row r="13" spans="1:20" s="38" customFormat="1" ht="57" customHeight="1">
      <c r="A13" s="150"/>
      <c r="B13" s="33" t="s">
        <v>137</v>
      </c>
      <c r="C13" s="150"/>
      <c r="D13" s="150"/>
      <c r="E13" s="34" t="s">
        <v>550</v>
      </c>
      <c r="F13" s="33" t="s">
        <v>543</v>
      </c>
      <c r="G13" s="33" t="s">
        <v>551</v>
      </c>
      <c r="H13" s="33" t="s">
        <v>515</v>
      </c>
      <c r="I13" s="33">
        <v>10</v>
      </c>
      <c r="J13" s="33" t="s">
        <v>537</v>
      </c>
      <c r="K13" s="33" t="s">
        <v>545</v>
      </c>
      <c r="L13" s="34" t="s">
        <v>552</v>
      </c>
      <c r="M13" s="35"/>
      <c r="N13" s="33" t="s">
        <v>63</v>
      </c>
      <c r="O13" s="33" t="s">
        <v>547</v>
      </c>
      <c r="P13" s="33">
        <v>4</v>
      </c>
      <c r="Q13" s="35">
        <v>660000</v>
      </c>
      <c r="R13" s="37">
        <v>1.71</v>
      </c>
      <c r="S13" s="152"/>
      <c r="T13" s="147"/>
    </row>
    <row r="14" spans="1:20" s="38" customFormat="1" ht="59.25" customHeight="1">
      <c r="A14" s="150"/>
      <c r="B14" s="33" t="s">
        <v>465</v>
      </c>
      <c r="C14" s="150"/>
      <c r="D14" s="150"/>
      <c r="E14" s="34" t="s">
        <v>553</v>
      </c>
      <c r="F14" s="33" t="s">
        <v>543</v>
      </c>
      <c r="G14" s="33" t="s">
        <v>554</v>
      </c>
      <c r="H14" s="33" t="s">
        <v>515</v>
      </c>
      <c r="I14" s="33">
        <v>10</v>
      </c>
      <c r="J14" s="33" t="s">
        <v>537</v>
      </c>
      <c r="K14" s="33" t="s">
        <v>545</v>
      </c>
      <c r="L14" s="34" t="s">
        <v>555</v>
      </c>
      <c r="M14" s="35"/>
      <c r="N14" s="33" t="s">
        <v>63</v>
      </c>
      <c r="O14" s="33" t="s">
        <v>547</v>
      </c>
      <c r="P14" s="33">
        <v>8.36</v>
      </c>
      <c r="Q14" s="35">
        <v>87999</v>
      </c>
      <c r="R14" s="37">
        <v>2.536</v>
      </c>
      <c r="S14" s="152"/>
      <c r="T14" s="147"/>
    </row>
    <row r="15" spans="1:20" s="38" customFormat="1" ht="35.25" customHeight="1">
      <c r="A15" s="151"/>
      <c r="B15" s="33" t="s">
        <v>466</v>
      </c>
      <c r="C15" s="151"/>
      <c r="D15" s="151"/>
      <c r="E15" s="34" t="s">
        <v>556</v>
      </c>
      <c r="F15" s="33" t="s">
        <v>543</v>
      </c>
      <c r="G15" s="33" t="s">
        <v>557</v>
      </c>
      <c r="H15" s="33" t="s">
        <v>515</v>
      </c>
      <c r="I15" s="33">
        <v>10</v>
      </c>
      <c r="J15" s="33" t="s">
        <v>537</v>
      </c>
      <c r="K15" s="33" t="s">
        <v>545</v>
      </c>
      <c r="L15" s="34" t="s">
        <v>558</v>
      </c>
      <c r="M15" s="35"/>
      <c r="N15" s="33" t="s">
        <v>63</v>
      </c>
      <c r="O15" s="33" t="s">
        <v>547</v>
      </c>
      <c r="P15" s="33">
        <v>12.54</v>
      </c>
      <c r="Q15" s="35">
        <v>219999</v>
      </c>
      <c r="R15" s="37">
        <v>3.8</v>
      </c>
      <c r="S15" s="152"/>
      <c r="T15" s="148"/>
    </row>
    <row r="16" spans="1:20" s="38" customFormat="1" ht="58.5" customHeight="1">
      <c r="A16" s="149">
        <v>23</v>
      </c>
      <c r="B16" s="33" t="s">
        <v>63</v>
      </c>
      <c r="C16" s="149" t="s">
        <v>559</v>
      </c>
      <c r="D16" s="155" t="s">
        <v>560</v>
      </c>
      <c r="E16" s="34" t="s">
        <v>561</v>
      </c>
      <c r="F16" s="33" t="s">
        <v>513</v>
      </c>
      <c r="G16" s="33" t="s">
        <v>290</v>
      </c>
      <c r="H16" s="33" t="s">
        <v>515</v>
      </c>
      <c r="I16" s="33">
        <v>30</v>
      </c>
      <c r="J16" s="33" t="s">
        <v>516</v>
      </c>
      <c r="K16" s="42" t="s">
        <v>562</v>
      </c>
      <c r="L16" s="34" t="s">
        <v>563</v>
      </c>
      <c r="M16" s="35"/>
      <c r="N16" s="33" t="s">
        <v>76</v>
      </c>
      <c r="O16" s="34" t="s">
        <v>564</v>
      </c>
      <c r="P16" s="33">
        <v>582</v>
      </c>
      <c r="Q16" s="35">
        <v>3696</v>
      </c>
      <c r="R16" s="43">
        <v>645.395</v>
      </c>
      <c r="S16" s="152">
        <v>7156139.76</v>
      </c>
      <c r="T16" s="146" t="s">
        <v>571</v>
      </c>
    </row>
    <row r="17" spans="1:20" s="38" customFormat="1" ht="58.5" customHeight="1">
      <c r="A17" s="150"/>
      <c r="B17" s="33" t="s">
        <v>464</v>
      </c>
      <c r="C17" s="150"/>
      <c r="D17" s="156"/>
      <c r="E17" s="34" t="s">
        <v>565</v>
      </c>
      <c r="F17" s="33" t="s">
        <v>513</v>
      </c>
      <c r="G17" s="33">
        <v>11.3</v>
      </c>
      <c r="H17" s="33" t="s">
        <v>515</v>
      </c>
      <c r="I17" s="33">
        <v>30</v>
      </c>
      <c r="J17" s="33" t="s">
        <v>516</v>
      </c>
      <c r="K17" s="42" t="s">
        <v>562</v>
      </c>
      <c r="L17" s="44">
        <v>46926022</v>
      </c>
      <c r="M17" s="35"/>
      <c r="N17" s="33"/>
      <c r="O17" s="34" t="s">
        <v>564</v>
      </c>
      <c r="P17" s="33">
        <v>2329</v>
      </c>
      <c r="Q17" s="35">
        <v>396</v>
      </c>
      <c r="R17" s="43">
        <v>2581.58</v>
      </c>
      <c r="S17" s="152"/>
      <c r="T17" s="147"/>
    </row>
    <row r="18" spans="1:20" s="38" customFormat="1" ht="50.25" customHeight="1">
      <c r="A18" s="151"/>
      <c r="B18" s="33" t="s">
        <v>137</v>
      </c>
      <c r="C18" s="151"/>
      <c r="D18" s="157"/>
      <c r="E18" s="34" t="s">
        <v>566</v>
      </c>
      <c r="F18" s="33" t="s">
        <v>513</v>
      </c>
      <c r="G18" s="33" t="s">
        <v>567</v>
      </c>
      <c r="H18" s="33" t="s">
        <v>515</v>
      </c>
      <c r="I18" s="33">
        <v>30</v>
      </c>
      <c r="J18" s="33" t="s">
        <v>516</v>
      </c>
      <c r="K18" s="42" t="s">
        <v>562</v>
      </c>
      <c r="L18" s="34" t="s">
        <v>568</v>
      </c>
      <c r="M18" s="35"/>
      <c r="N18" s="33" t="s">
        <v>76</v>
      </c>
      <c r="O18" s="34" t="s">
        <v>564</v>
      </c>
      <c r="P18" s="33">
        <v>1164.9</v>
      </c>
      <c r="Q18" s="35">
        <v>2904</v>
      </c>
      <c r="R18" s="43">
        <v>1290.79</v>
      </c>
      <c r="S18" s="152"/>
      <c r="T18" s="148"/>
    </row>
  </sheetData>
  <sheetProtection/>
  <mergeCells count="21">
    <mergeCell ref="A16:A18"/>
    <mergeCell ref="C16:C18"/>
    <mergeCell ref="D16:D18"/>
    <mergeCell ref="S16:S18"/>
    <mergeCell ref="D6:D8"/>
    <mergeCell ref="S6:S8"/>
    <mergeCell ref="A1:T1"/>
    <mergeCell ref="A11:A15"/>
    <mergeCell ref="C11:C15"/>
    <mergeCell ref="D11:D15"/>
    <mergeCell ref="S11:S15"/>
    <mergeCell ref="T3:T5"/>
    <mergeCell ref="T6:T8"/>
    <mergeCell ref="T11:T15"/>
    <mergeCell ref="T16:T18"/>
    <mergeCell ref="A3:A5"/>
    <mergeCell ref="C3:C5"/>
    <mergeCell ref="D3:D5"/>
    <mergeCell ref="S3:S5"/>
    <mergeCell ref="A6:A8"/>
    <mergeCell ref="C6:C8"/>
  </mergeCells>
  <dataValidations count="1">
    <dataValidation type="textLength" operator="equal" allowBlank="1" showInputMessage="1" showErrorMessage="1" sqref="C9:C10">
      <formula1>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2021-03-11T14:43:54Z</dcterms:created>
  <dcterms:modified xsi:type="dcterms:W3CDTF">2021-03-11T18:36:51Z</dcterms:modified>
  <cp:category/>
  <cp:version/>
  <cp:contentType/>
  <cp:contentStatus/>
</cp:coreProperties>
</file>