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06" windowWidth="14430" windowHeight="13125" activeTab="9"/>
  </bookViews>
  <sheets>
    <sheet name="AG" sheetId="1" r:id="rId1"/>
    <sheet name="CL" sheetId="2" r:id="rId2"/>
    <sheet name="CT" sheetId="3" r:id="rId3"/>
    <sheet name="EN" sheetId="4" r:id="rId4"/>
    <sheet name="ME" sheetId="5" r:id="rId5"/>
    <sheet name="PA" sheetId="6" r:id="rId6"/>
    <sheet name="RG" sheetId="7" r:id="rId7"/>
    <sheet name="SR" sheetId="8" r:id="rId8"/>
    <sheet name="TP" sheetId="9" r:id="rId9"/>
    <sheet name="SICILIA" sheetId="10" r:id="rId10"/>
  </sheets>
  <definedNames/>
  <calcPr fullCalcOnLoad="1"/>
</workbook>
</file>

<file path=xl/sharedStrings.xml><?xml version="1.0" encoding="utf-8"?>
<sst xmlns="http://schemas.openxmlformats.org/spreadsheetml/2006/main" count="291" uniqueCount="37">
  <si>
    <t>4 stelle</t>
  </si>
  <si>
    <t>3 stelle</t>
  </si>
  <si>
    <t>2 stelle</t>
  </si>
  <si>
    <t>1 stella</t>
  </si>
  <si>
    <t>Totale Generale</t>
  </si>
  <si>
    <t>Totale alberghiero</t>
  </si>
  <si>
    <t>Totale extralberghiero</t>
  </si>
  <si>
    <t>var.%</t>
  </si>
  <si>
    <t>numero esercizi</t>
  </si>
  <si>
    <t>posti letto</t>
  </si>
  <si>
    <t>R.T.A.</t>
  </si>
  <si>
    <t xml:space="preserve"> </t>
  </si>
  <si>
    <t>Categoria di esercizio</t>
  </si>
  <si>
    <t xml:space="preserve">CONSISTENZA RICETTIVA </t>
  </si>
  <si>
    <t>CONSISTENZA RICETTIVA</t>
  </si>
  <si>
    <t>5 stelle e 5 stelle lusso</t>
  </si>
  <si>
    <t>-</t>
  </si>
  <si>
    <t>Provincia di Agrigento</t>
  </si>
  <si>
    <t>Provincia di Caltanissetta</t>
  </si>
  <si>
    <t>Provincia di Catania</t>
  </si>
  <si>
    <t>Provincia di Enna</t>
  </si>
  <si>
    <t>Provincia di Messina</t>
  </si>
  <si>
    <t>Provincia di Palermo</t>
  </si>
  <si>
    <t>Provincia di Ragusa</t>
  </si>
  <si>
    <t>Provincia di Siracusa</t>
  </si>
  <si>
    <t xml:space="preserve">Provincia di Trapani </t>
  </si>
  <si>
    <t>SICILIA</t>
  </si>
  <si>
    <t xml:space="preserve"> 2018-2019 (dati al 31.12)</t>
  </si>
  <si>
    <t>Fonte: Dipartimento Turismo, Sport e Spettacolo - Osservatorio Turistico e dello Sport - Elaborazioni su dati ISTAT</t>
  </si>
  <si>
    <t>Campeggi e villaggi turistici</t>
  </si>
  <si>
    <t>Alloggi in affitto gestiti in forma imprenditoriale</t>
  </si>
  <si>
    <t>Agriturismi</t>
  </si>
  <si>
    <t>Ostelli per la gioventù</t>
  </si>
  <si>
    <t>Case per ferie</t>
  </si>
  <si>
    <t>Rifugi di montagna</t>
  </si>
  <si>
    <t>Altri esercizi ricettivi n.a.c.</t>
  </si>
  <si>
    <t>Bed and breakfast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</si>
</sst>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3" fontId="0" fillId="0" borderId="0" xfId="0" applyNumberFormat="1" applyFont="1" applyAlignment="1">
      <alignment/>
    </xf>
    <xf numFmtId="173" fontId="1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3" fontId="2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73" fontId="1" fillId="33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1" fillId="0" borderId="0" xfId="0" applyFont="1" applyAlignment="1">
      <alignment/>
    </xf>
    <xf numFmtId="173" fontId="2" fillId="33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3" fontId="1" fillId="33" borderId="0" xfId="48" applyNumberFormat="1" applyFont="1" applyFill="1">
      <alignment/>
      <protection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Border="1" applyAlignment="1">
      <alignment horizontal="center"/>
    </xf>
    <xf numFmtId="3" fontId="1" fillId="33" borderId="0" xfId="48" applyNumberFormat="1" applyFont="1" applyFill="1" applyAlignment="1">
      <alignment horizontal="center"/>
      <protection/>
    </xf>
    <xf numFmtId="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 horizontal="center" vertical="top"/>
    </xf>
    <xf numFmtId="17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6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9525</xdr:rowOff>
    </xdr:from>
    <xdr:to>
      <xdr:col>7</xdr:col>
      <xdr:colOff>19050</xdr:colOff>
      <xdr:row>2</xdr:row>
      <xdr:rowOff>38100</xdr:rowOff>
    </xdr:to>
    <xdr:pic>
      <xdr:nvPicPr>
        <xdr:cNvPr id="1" name="Picture 8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5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4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76200</xdr:rowOff>
    </xdr:to>
    <xdr:pic>
      <xdr:nvPicPr>
        <xdr:cNvPr id="1" name="Picture 1027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66675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66675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125" zoomScaleNormal="125" zoomScalePageLayoutView="0" workbookViewId="0" topLeftCell="A1">
      <selection activeCell="E34" sqref="E34"/>
    </sheetView>
  </sheetViews>
  <sheetFormatPr defaultColWidth="8.8515625" defaultRowHeight="12.75"/>
  <cols>
    <col min="1" max="1" width="31.00390625" style="0" customWidth="1"/>
    <col min="2" max="7" width="7.140625" style="0" customWidth="1"/>
  </cols>
  <sheetData>
    <row r="1" spans="1:7" ht="12.75">
      <c r="A1" s="16" t="s">
        <v>13</v>
      </c>
      <c r="B1" s="14"/>
      <c r="C1" s="14"/>
      <c r="D1" s="14"/>
      <c r="E1" s="14"/>
      <c r="F1" s="14"/>
      <c r="G1" s="14"/>
    </row>
    <row r="2" spans="1:7" ht="12.75">
      <c r="A2" s="16" t="s">
        <v>17</v>
      </c>
      <c r="B2" s="14"/>
      <c r="C2" s="14"/>
      <c r="D2" s="16" t="s">
        <v>27</v>
      </c>
      <c r="E2" s="17"/>
      <c r="F2" s="14"/>
      <c r="G2" s="14"/>
    </row>
    <row r="3" spans="1:7" ht="12.7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>
      <c r="A5" s="1" t="s">
        <v>15</v>
      </c>
      <c r="B5" s="2">
        <v>2</v>
      </c>
      <c r="C5" s="2">
        <v>2</v>
      </c>
      <c r="D5" s="19">
        <f>C5/B5*100-100</f>
        <v>0</v>
      </c>
      <c r="E5" s="2">
        <v>473</v>
      </c>
      <c r="F5" s="31">
        <v>473</v>
      </c>
      <c r="G5" s="19">
        <f aca="true" t="shared" si="0" ref="G5:G16">F5/E5*100-100</f>
        <v>0</v>
      </c>
    </row>
    <row r="6" spans="1:7" ht="12.75">
      <c r="A6" s="1" t="s">
        <v>0</v>
      </c>
      <c r="B6" s="2">
        <v>40</v>
      </c>
      <c r="C6" s="2">
        <v>38</v>
      </c>
      <c r="D6" s="19">
        <f>C6/B6*100-100</f>
        <v>-5</v>
      </c>
      <c r="E6" s="2">
        <v>6520</v>
      </c>
      <c r="F6" s="31">
        <v>6285</v>
      </c>
      <c r="G6" s="19">
        <f t="shared" si="0"/>
        <v>-3.6042944785276063</v>
      </c>
    </row>
    <row r="7" spans="1:7" ht="12.75">
      <c r="A7" s="1" t="s">
        <v>1</v>
      </c>
      <c r="B7" s="2">
        <v>40</v>
      </c>
      <c r="C7" s="2">
        <v>40</v>
      </c>
      <c r="D7" s="19">
        <f>C7/B7*100-100</f>
        <v>0</v>
      </c>
      <c r="E7" s="2">
        <v>2338</v>
      </c>
      <c r="F7" s="31">
        <v>2408</v>
      </c>
      <c r="G7" s="19">
        <f t="shared" si="0"/>
        <v>2.9940119760479007</v>
      </c>
    </row>
    <row r="8" spans="1:7" ht="12.75">
      <c r="A8" s="1" t="s">
        <v>2</v>
      </c>
      <c r="B8" s="2">
        <v>11</v>
      </c>
      <c r="C8" s="2">
        <v>10</v>
      </c>
      <c r="D8" s="19">
        <f aca="true" t="shared" si="1" ref="D8:D16">C8/B8*100-100</f>
        <v>-9.090909090909093</v>
      </c>
      <c r="E8" s="2">
        <v>281</v>
      </c>
      <c r="F8" s="31">
        <v>265</v>
      </c>
      <c r="G8" s="19">
        <f t="shared" si="0"/>
        <v>-5.693950177935946</v>
      </c>
    </row>
    <row r="9" spans="1:7" ht="12.75">
      <c r="A9" s="1" t="s">
        <v>3</v>
      </c>
      <c r="B9" s="2">
        <v>4</v>
      </c>
      <c r="C9" s="2">
        <v>4</v>
      </c>
      <c r="D9" s="19">
        <f t="shared" si="1"/>
        <v>0</v>
      </c>
      <c r="E9" s="2">
        <v>82</v>
      </c>
      <c r="F9" s="31">
        <v>82</v>
      </c>
      <c r="G9" s="19">
        <f t="shared" si="0"/>
        <v>0</v>
      </c>
    </row>
    <row r="10" spans="1:7" ht="12.75">
      <c r="A10" s="1" t="s">
        <v>10</v>
      </c>
      <c r="B10" s="2">
        <v>19</v>
      </c>
      <c r="C10" s="2">
        <v>19</v>
      </c>
      <c r="D10" s="19">
        <f t="shared" si="1"/>
        <v>0</v>
      </c>
      <c r="E10" s="2">
        <v>1346</v>
      </c>
      <c r="F10" s="31">
        <v>1346</v>
      </c>
      <c r="G10" s="19">
        <f t="shared" si="0"/>
        <v>0</v>
      </c>
    </row>
    <row r="11" spans="1:7" ht="12.75">
      <c r="A11" s="3" t="s">
        <v>5</v>
      </c>
      <c r="B11" s="4">
        <f>SUM(B5:B10)</f>
        <v>116</v>
      </c>
      <c r="C11" s="4">
        <f>SUM(C5:C10)</f>
        <v>113</v>
      </c>
      <c r="D11" s="20">
        <f t="shared" si="1"/>
        <v>-2.5862068965517295</v>
      </c>
      <c r="E11" s="4">
        <f>SUM(E5:E10)</f>
        <v>11040</v>
      </c>
      <c r="F11" s="4">
        <f>SUM(F5:F10)</f>
        <v>10859</v>
      </c>
      <c r="G11" s="20">
        <f t="shared" si="0"/>
        <v>-1.6394927536231876</v>
      </c>
    </row>
    <row r="12" spans="1:7" ht="12.75">
      <c r="A12" s="13"/>
      <c r="B12" s="13"/>
      <c r="C12" s="2"/>
      <c r="D12" s="20"/>
      <c r="E12" s="13"/>
      <c r="F12" s="2"/>
      <c r="G12" s="19"/>
    </row>
    <row r="13" spans="1:9" ht="12.75">
      <c r="A13" s="1" t="s">
        <v>29</v>
      </c>
      <c r="B13" s="2">
        <v>7</v>
      </c>
      <c r="C13" s="2">
        <v>7</v>
      </c>
      <c r="D13" s="19">
        <f t="shared" si="1"/>
        <v>0</v>
      </c>
      <c r="E13" s="2">
        <v>2447</v>
      </c>
      <c r="F13" s="31">
        <v>2447</v>
      </c>
      <c r="G13" s="19">
        <f t="shared" si="0"/>
        <v>0</v>
      </c>
      <c r="I13" s="18"/>
    </row>
    <row r="14" spans="1:7" ht="12.75">
      <c r="A14" s="1" t="s">
        <v>30</v>
      </c>
      <c r="B14" s="2">
        <v>161</v>
      </c>
      <c r="C14" s="2">
        <v>179</v>
      </c>
      <c r="D14" s="19">
        <f t="shared" si="1"/>
        <v>11.18012422360249</v>
      </c>
      <c r="E14" s="2">
        <v>2075</v>
      </c>
      <c r="F14" s="31">
        <v>2297</v>
      </c>
      <c r="G14" s="19">
        <f t="shared" si="0"/>
        <v>10.698795180722897</v>
      </c>
    </row>
    <row r="15" spans="1:7" ht="12.75">
      <c r="A15" s="1" t="s">
        <v>31</v>
      </c>
      <c r="B15" s="2">
        <v>8</v>
      </c>
      <c r="C15" s="2">
        <v>9</v>
      </c>
      <c r="D15" s="19">
        <f t="shared" si="1"/>
        <v>12.5</v>
      </c>
      <c r="E15" s="2">
        <v>182</v>
      </c>
      <c r="F15" s="31">
        <v>194</v>
      </c>
      <c r="G15" s="19">
        <f t="shared" si="0"/>
        <v>6.593406593406598</v>
      </c>
    </row>
    <row r="16" spans="1:7" ht="12.75">
      <c r="A16" s="1" t="s">
        <v>32</v>
      </c>
      <c r="B16" s="2">
        <v>1</v>
      </c>
      <c r="C16" s="2">
        <v>1</v>
      </c>
      <c r="D16" s="19">
        <f t="shared" si="1"/>
        <v>0</v>
      </c>
      <c r="E16" s="2">
        <v>25</v>
      </c>
      <c r="F16" s="31">
        <v>25</v>
      </c>
      <c r="G16" s="19">
        <f t="shared" si="0"/>
        <v>0</v>
      </c>
    </row>
    <row r="17" spans="1:7" ht="12.75">
      <c r="A17" s="1" t="s">
        <v>33</v>
      </c>
      <c r="B17" s="2">
        <v>2</v>
      </c>
      <c r="C17" s="2">
        <v>2</v>
      </c>
      <c r="D17" s="19">
        <f>C17/B17*100-100</f>
        <v>0</v>
      </c>
      <c r="E17" s="2">
        <v>122</v>
      </c>
      <c r="F17" s="31">
        <v>122</v>
      </c>
      <c r="G17" s="19">
        <f>F17/E17*100-100</f>
        <v>0</v>
      </c>
    </row>
    <row r="18" spans="1:11" ht="12.75">
      <c r="A18" s="1" t="s">
        <v>34</v>
      </c>
      <c r="B18" s="2"/>
      <c r="C18" s="31"/>
      <c r="D18" s="32" t="s">
        <v>16</v>
      </c>
      <c r="E18" s="2"/>
      <c r="F18" s="31"/>
      <c r="G18" s="32" t="s">
        <v>16</v>
      </c>
      <c r="I18" s="22"/>
      <c r="K18" s="18"/>
    </row>
    <row r="19" spans="1:7" ht="12.75">
      <c r="A19" s="1" t="s">
        <v>35</v>
      </c>
      <c r="B19" s="2">
        <v>17</v>
      </c>
      <c r="C19" s="31">
        <v>18</v>
      </c>
      <c r="D19" s="19">
        <f>C19/B19*100-100</f>
        <v>5.882352941176478</v>
      </c>
      <c r="E19" s="2">
        <v>289</v>
      </c>
      <c r="F19" s="31">
        <v>300</v>
      </c>
      <c r="G19" s="19">
        <f>F19/E19*100-100</f>
        <v>3.8062283737024103</v>
      </c>
    </row>
    <row r="20" spans="1:7" ht="12.75">
      <c r="A20" s="1" t="s">
        <v>36</v>
      </c>
      <c r="B20" s="2">
        <v>428</v>
      </c>
      <c r="C20" s="31">
        <v>449</v>
      </c>
      <c r="D20" s="19">
        <f>C20/B20*100-100</f>
        <v>4.90654205607477</v>
      </c>
      <c r="E20" s="2">
        <v>2702</v>
      </c>
      <c r="F20" s="31">
        <v>2855</v>
      </c>
      <c r="G20" s="19">
        <f>F20/E20*100-100</f>
        <v>5.662472242783139</v>
      </c>
    </row>
    <row r="21" spans="1:7" ht="12.75">
      <c r="A21" s="3" t="s">
        <v>6</v>
      </c>
      <c r="B21" s="4">
        <f>SUM(B13:B20)</f>
        <v>624</v>
      </c>
      <c r="C21" s="4">
        <f>SUM(C13:C20)</f>
        <v>665</v>
      </c>
      <c r="D21" s="20">
        <f>C21/B21*100-100</f>
        <v>6.570512820512818</v>
      </c>
      <c r="E21" s="4">
        <f>SUM(E13:E20)</f>
        <v>7842</v>
      </c>
      <c r="F21" s="4">
        <f>SUM(F13:F20)</f>
        <v>8240</v>
      </c>
      <c r="G21" s="20">
        <f>F21/E21*100-100</f>
        <v>5.075235909206839</v>
      </c>
    </row>
    <row r="22" spans="1:7" ht="12.75">
      <c r="A22" s="5"/>
      <c r="B22" s="6"/>
      <c r="C22" s="6"/>
      <c r="D22" s="21"/>
      <c r="E22" s="6"/>
      <c r="F22" s="6"/>
      <c r="G22" s="37"/>
    </row>
    <row r="23" spans="1:7" ht="12.75">
      <c r="A23" s="5" t="s">
        <v>4</v>
      </c>
      <c r="B23" s="6">
        <f>B11+B21</f>
        <v>740</v>
      </c>
      <c r="C23" s="6">
        <f>C11+C21</f>
        <v>778</v>
      </c>
      <c r="D23" s="21">
        <f>C23/B23*100-100</f>
        <v>5.13513513513513</v>
      </c>
      <c r="E23" s="6">
        <f>E11+E21</f>
        <v>18882</v>
      </c>
      <c r="F23" s="6">
        <f>F11+F21</f>
        <v>19099</v>
      </c>
      <c r="G23" s="21">
        <f>F23/E23*100-100</f>
        <v>1.1492426649719363</v>
      </c>
    </row>
    <row r="24" ht="12.75">
      <c r="A24" s="15" t="s">
        <v>28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E11:F11 B11:C11" formulaRange="1"/>
    <ignoredError sqref="D11 D21:D23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125" zoomScaleNormal="125" zoomScalePageLayoutView="0" workbookViewId="0" topLeftCell="A1">
      <selection activeCell="M30" sqref="M30"/>
    </sheetView>
  </sheetViews>
  <sheetFormatPr defaultColWidth="8.8515625" defaultRowHeight="12.75"/>
  <cols>
    <col min="1" max="1" width="31.00390625" style="0" customWidth="1"/>
    <col min="2" max="2" width="7.140625" style="0" customWidth="1"/>
    <col min="3" max="3" width="7.8515625" style="0" bestFit="1" customWidth="1"/>
    <col min="4" max="7" width="7.140625" style="0" customWidth="1"/>
    <col min="8" max="8" width="10.421875" style="0" bestFit="1" customWidth="1"/>
  </cols>
  <sheetData>
    <row r="1" spans="1:7" ht="12.75">
      <c r="A1" s="16" t="s">
        <v>13</v>
      </c>
      <c r="B1" s="17"/>
      <c r="C1" s="17"/>
      <c r="D1" s="17"/>
      <c r="E1" s="17"/>
      <c r="F1" s="17"/>
      <c r="G1" s="17"/>
    </row>
    <row r="2" spans="1:7" ht="12.75">
      <c r="A2" s="16" t="s">
        <v>26</v>
      </c>
      <c r="B2" s="17"/>
      <c r="C2" s="17"/>
      <c r="D2" s="16" t="s">
        <v>27</v>
      </c>
      <c r="E2" s="17"/>
      <c r="F2" s="17"/>
      <c r="G2" s="17"/>
    </row>
    <row r="3" spans="1:7" ht="12.7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>
      <c r="A5" s="1" t="s">
        <v>15</v>
      </c>
      <c r="B5" s="2">
        <f>'AG'!B5+'CL'!B5+'CT'!B5+'EN'!B5+ME!B5+PA!B5+RG!B5+SR!B5+TP!B5</f>
        <v>41</v>
      </c>
      <c r="C5" s="2">
        <f>'AG'!C5+'CL'!C5+'CT'!C5+'EN'!C5+ME!C5+PA!C5+RG!C5+SR!C5+TP!C5</f>
        <v>40</v>
      </c>
      <c r="D5" s="19">
        <f aca="true" t="shared" si="0" ref="D5:D11">C5/B5*100-100</f>
        <v>-2.439024390243901</v>
      </c>
      <c r="E5" s="2">
        <f>'AG'!E5+'CL'!E5+'CT'!E5+'EN'!E5+ME!E5+PA!E5+RG!E5+SR!E5+TP!E5</f>
        <v>8457</v>
      </c>
      <c r="F5" s="2">
        <f>'AG'!F5+'CL'!F5+'CT'!F5+'EN'!F5+ME!F5+PA!F5+RG!F5+SR!F5+TP!F5</f>
        <v>8200</v>
      </c>
      <c r="G5" s="19">
        <f aca="true" t="shared" si="1" ref="G5:G11">F5/E5*100-100</f>
        <v>-3.0389026841669704</v>
      </c>
    </row>
    <row r="6" spans="1:7" ht="12.75">
      <c r="A6" s="1" t="s">
        <v>0</v>
      </c>
      <c r="B6" s="2">
        <f>'AG'!B6+'CL'!B6+'CT'!B6+'EN'!B6+ME!B6+PA!B6+RG!B6+SR!B6+TP!B6</f>
        <v>395</v>
      </c>
      <c r="C6" s="2">
        <f>'AG'!C6+'CL'!C6+'CT'!C6+'EN'!C6+ME!C6+PA!C6+RG!C6+SR!C6+TP!C6</f>
        <v>408</v>
      </c>
      <c r="D6" s="19">
        <f t="shared" si="0"/>
        <v>3.2911392405063253</v>
      </c>
      <c r="E6" s="2">
        <f>'AG'!E6+'CL'!E6+'CT'!E6+'EN'!E6+ME!E6+PA!E6+RG!E6+SR!E6+TP!E6</f>
        <v>62633</v>
      </c>
      <c r="F6" s="2">
        <f>'AG'!F6+'CL'!F6+'CT'!F6+'EN'!F6+ME!F6+PA!F6+RG!F6+SR!F6+TP!F6</f>
        <v>64326</v>
      </c>
      <c r="G6" s="19">
        <f t="shared" si="1"/>
        <v>2.703047914038919</v>
      </c>
    </row>
    <row r="7" spans="1:7" ht="12.75">
      <c r="A7" s="1" t="s">
        <v>1</v>
      </c>
      <c r="B7" s="2">
        <f>'AG'!B7+'CL'!B7+'CT'!B7+'EN'!B7+ME!B7+PA!B7+RG!B7+SR!B7+TP!B7</f>
        <v>510</v>
      </c>
      <c r="C7" s="2">
        <f>'AG'!C7+'CL'!C7+'CT'!C7+'EN'!C7+ME!C7+PA!C7+RG!C7+SR!C7+TP!C7</f>
        <v>512</v>
      </c>
      <c r="D7" s="19">
        <f t="shared" si="0"/>
        <v>0.39215686274509665</v>
      </c>
      <c r="E7" s="2">
        <f>'AG'!E7+'CL'!E7+'CT'!E7+'EN'!E7+ME!E7+PA!E7+RG!E7+SR!E7+TP!E7</f>
        <v>34366</v>
      </c>
      <c r="F7" s="2">
        <f>'AG'!F7+'CL'!F7+'CT'!F7+'EN'!F7+ME!F7+PA!F7+RG!F7+SR!F7+TP!F7</f>
        <v>34806</v>
      </c>
      <c r="G7" s="19">
        <f t="shared" si="1"/>
        <v>1.2803352150381215</v>
      </c>
    </row>
    <row r="8" spans="1:7" ht="12.75">
      <c r="A8" s="1" t="s">
        <v>2</v>
      </c>
      <c r="B8" s="2">
        <f>'AG'!B8+'CL'!B8+'CT'!B8+'EN'!B8+ME!B8+PA!B8+RG!B8+SR!B8+TP!B8</f>
        <v>135</v>
      </c>
      <c r="C8" s="2">
        <f>'AG'!C8+'CL'!C8+'CT'!C8+'EN'!C8+ME!C8+PA!C8+RG!C8+SR!C8+TP!C8</f>
        <v>129</v>
      </c>
      <c r="D8" s="19">
        <f t="shared" si="0"/>
        <v>-4.444444444444443</v>
      </c>
      <c r="E8" s="2">
        <f>'AG'!E8+'CL'!E8+'CT'!E8+'EN'!E8+ME!E8+PA!E8+RG!E8+SR!E8+TP!E8</f>
        <v>4416</v>
      </c>
      <c r="F8" s="2">
        <f>'AG'!F8+'CL'!F8+'CT'!F8+'EN'!F8+ME!F8+PA!F8+RG!F8+SR!F8+TP!F8</f>
        <v>4142</v>
      </c>
      <c r="G8" s="19">
        <f t="shared" si="1"/>
        <v>-6.204710144927532</v>
      </c>
    </row>
    <row r="9" spans="1:7" ht="12.75">
      <c r="A9" s="1" t="s">
        <v>3</v>
      </c>
      <c r="B9" s="2">
        <f>'AG'!B9+'CL'!B9+'CT'!B9+'EN'!B9+ME!B9+PA!B9+RG!B9+SR!B9+TP!B9</f>
        <v>81</v>
      </c>
      <c r="C9" s="2">
        <f>'AG'!C9+'CL'!C9+'CT'!C9+'EN'!C9+ME!C9+PA!C9+RG!C9+SR!C9+TP!C9</f>
        <v>81</v>
      </c>
      <c r="D9" s="19">
        <f t="shared" si="0"/>
        <v>0</v>
      </c>
      <c r="E9" s="2">
        <f>'AG'!E9+'CL'!E9+'CT'!E9+'EN'!E9+ME!E9+PA!E9+RG!E9+SR!E9+TP!E9</f>
        <v>1739</v>
      </c>
      <c r="F9" s="2">
        <f>'AG'!F9+'CL'!F9+'CT'!F9+'EN'!F9+ME!F9+PA!F9+RG!F9+SR!F9+TP!F9</f>
        <v>1735</v>
      </c>
      <c r="G9" s="2">
        <f>F9/E9*100-100</f>
        <v>-0.23001725129384454</v>
      </c>
    </row>
    <row r="10" spans="1:7" ht="12.75">
      <c r="A10" s="1" t="s">
        <v>10</v>
      </c>
      <c r="B10" s="2">
        <f>'AG'!B10+'CL'!B10+'CT'!B10+'EN'!B10+ME!B10+PA!B10+RG!B10+SR!B10+TP!B10</f>
        <v>157</v>
      </c>
      <c r="C10" s="2">
        <f>'AG'!C10+'CL'!C10+'CT'!C10+'EN'!C10+ME!C10+PA!C10+RG!C10+SR!C10+TP!C10</f>
        <v>158</v>
      </c>
      <c r="D10" s="19">
        <f t="shared" si="0"/>
        <v>0.6369426751592329</v>
      </c>
      <c r="E10" s="2">
        <f>'AG'!E10+'CL'!E10+'CT'!E10+'EN'!E10+ME!E10+PA!E10+RG!E10+SR!E10+TP!E10</f>
        <v>12316</v>
      </c>
      <c r="F10" s="2">
        <f>'AG'!F10+'CL'!F10+'CT'!F10+'EN'!F10+ME!F10+PA!F10+RG!F10+SR!F10+TP!F10</f>
        <v>12571</v>
      </c>
      <c r="G10" s="19">
        <f t="shared" si="1"/>
        <v>2.0704774277362787</v>
      </c>
    </row>
    <row r="11" spans="1:7" ht="12.75">
      <c r="A11" s="3" t="s">
        <v>5</v>
      </c>
      <c r="B11" s="4">
        <f>SUM(B5:B10)</f>
        <v>1319</v>
      </c>
      <c r="C11" s="4">
        <f>SUM(C5:C10)</f>
        <v>1328</v>
      </c>
      <c r="D11" s="20">
        <f t="shared" si="0"/>
        <v>0.6823351023502795</v>
      </c>
      <c r="E11" s="4">
        <f>SUM(E5:E10)</f>
        <v>123927</v>
      </c>
      <c r="F11" s="4">
        <f>SUM(F5:F10)</f>
        <v>125780</v>
      </c>
      <c r="G11" s="20">
        <f t="shared" si="1"/>
        <v>1.4952350980819347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29</v>
      </c>
      <c r="B13" s="2">
        <f>'AG'!B13+'CL'!B13+'CT'!B13+'EN'!B13+ME!B13+PA!B13+RG!B13+SR!B13+TP!B13</f>
        <v>84</v>
      </c>
      <c r="C13" s="2">
        <f>'AG'!C13+'CL'!C13+'CT'!C13+'EN'!C13+ME!C13+PA!C13+RG!C13+SR!C13+TP!C13</f>
        <v>87</v>
      </c>
      <c r="D13" s="19">
        <f aca="true" t="shared" si="2" ref="D13:D21">C13/B13*100-100</f>
        <v>3.5714285714285836</v>
      </c>
      <c r="E13" s="2">
        <f>TP!E13+SR!E13+RG!E13+PA!E13+ME!E13+'EN'!E13+'CT'!E13+'CL'!E13+'AG'!E13</f>
        <v>26547</v>
      </c>
      <c r="F13" s="2">
        <f>TP!F13+SR!F13+RG!F13+PA!F13+ME!F13+'EN'!F13+'CT'!F13+'CL'!F13+'AG'!F13</f>
        <v>27027</v>
      </c>
      <c r="G13" s="19">
        <f aca="true" t="shared" si="3" ref="G13:G21">F13/E13*100-100</f>
        <v>1.808113911176406</v>
      </c>
    </row>
    <row r="14" spans="1:7" ht="12.75">
      <c r="A14" s="1" t="s">
        <v>30</v>
      </c>
      <c r="B14" s="2">
        <f>'AG'!B14+'CL'!B14+'CT'!B14+'EN'!B14+ME!B14+PA!B14+RG!B14+SR!B14+TP!B14</f>
        <v>1697</v>
      </c>
      <c r="C14" s="2">
        <f>'AG'!C14+'CL'!C14+'CT'!C14+'EN'!C14+ME!C14+PA!C14+RG!C14+SR!C14+TP!C14</f>
        <v>1858</v>
      </c>
      <c r="D14" s="19">
        <f t="shared" si="2"/>
        <v>9.487330583382445</v>
      </c>
      <c r="E14" s="2">
        <f>TP!E14+SR!E14+RG!E14+PA!E14+ME!E14+'EN'!E14+'CT'!E14+'CL'!E14+'AG'!E14</f>
        <v>21351</v>
      </c>
      <c r="F14" s="2">
        <f>TP!F14+SR!F14+RG!F14+PA!F14+ME!F14+'EN'!F14+'CT'!F14+'CL'!F14+'AG'!F14</f>
        <v>22732</v>
      </c>
      <c r="G14" s="19">
        <f t="shared" si="3"/>
        <v>6.468081120322225</v>
      </c>
    </row>
    <row r="15" spans="1:7" ht="12.75">
      <c r="A15" s="1" t="s">
        <v>31</v>
      </c>
      <c r="B15" s="2">
        <f>'AG'!B15+'CL'!B15+'CT'!B15+'EN'!B15+ME!B15+PA!B15+RG!B15+SR!B15+TP!B15</f>
        <v>312</v>
      </c>
      <c r="C15" s="2">
        <f>'AG'!C15+'CL'!C15+'CT'!C15+'EN'!C15+ME!C15+PA!C15+RG!C15+SR!C15+TP!C15</f>
        <v>319</v>
      </c>
      <c r="D15" s="19">
        <f t="shared" si="2"/>
        <v>2.2435897435897374</v>
      </c>
      <c r="E15" s="2">
        <f>TP!E15+SR!E15+RG!E15+PA!E15+ME!E15+'EN'!E15+'CT'!E15+'CL'!E15+'AG'!E15</f>
        <v>6550</v>
      </c>
      <c r="F15" s="2">
        <f>TP!F15+SR!F15+RG!F15+PA!F15+ME!F15+'EN'!F15+'CT'!F15+'CL'!F15+'AG'!F15</f>
        <v>6704</v>
      </c>
      <c r="G15" s="19">
        <f t="shared" si="3"/>
        <v>2.351145038167928</v>
      </c>
    </row>
    <row r="16" spans="1:7" ht="12.75">
      <c r="A16" s="1" t="s">
        <v>32</v>
      </c>
      <c r="B16" s="2">
        <f>'AG'!B16+'CL'!B16+'CT'!B16+'EN'!B16+ME!B16+PA!B16+RG!B16+SR!B16+TP!B16</f>
        <v>19</v>
      </c>
      <c r="C16" s="2">
        <f>'AG'!C16+'CL'!C16+'CT'!C16+'EN'!C16+ME!C16+PA!C16+RG!C16+SR!C16+TP!C16</f>
        <v>20</v>
      </c>
      <c r="D16" s="19">
        <f t="shared" si="2"/>
        <v>5.263157894736835</v>
      </c>
      <c r="E16" s="2">
        <f>TP!E16+SR!E16+RG!E16+PA!E16+ME!E16+'EN'!E16+'CT'!E16+'CL'!E16+'AG'!E16</f>
        <v>630</v>
      </c>
      <c r="F16" s="2">
        <f>TP!F16+SR!F16+RG!F16+PA!F16+ME!F16+'EN'!F16+'CT'!F16+'CL'!F16+'AG'!F16</f>
        <v>627</v>
      </c>
      <c r="G16" s="19">
        <f t="shared" si="3"/>
        <v>-0.4761904761904816</v>
      </c>
    </row>
    <row r="17" spans="1:8" ht="12.75">
      <c r="A17" s="1" t="s">
        <v>33</v>
      </c>
      <c r="B17" s="2">
        <f>'AG'!B17+'CL'!B17+'CT'!B17+'EN'!B17+ME!B17+PA!B17+RG!B17+SR!B17+TP!B17</f>
        <v>28</v>
      </c>
      <c r="C17" s="2">
        <f>'AG'!C17+'CL'!C17+'CT'!C17+'EN'!C17+ME!C17+PA!C17+RG!C17+SR!C17+TP!C17</f>
        <v>34</v>
      </c>
      <c r="D17" s="19">
        <f t="shared" si="2"/>
        <v>21.428571428571416</v>
      </c>
      <c r="E17" s="2">
        <f>TP!E17+SR!E17+RG!E17+PA!E17+ME!E17+'EN'!E17+'CT'!E17+'CL'!E17+'AG'!E17</f>
        <v>1583</v>
      </c>
      <c r="F17" s="2">
        <f>TP!F17+SR!F17+RG!F17+PA!F17+ME!F17+'EN'!F17+'CT'!F17+'CL'!F17+'AG'!F17</f>
        <v>1703</v>
      </c>
      <c r="G17" s="19">
        <f t="shared" si="3"/>
        <v>7.580543272267846</v>
      </c>
      <c r="H17" s="30"/>
    </row>
    <row r="18" spans="1:13" ht="12.75">
      <c r="A18" s="1" t="s">
        <v>34</v>
      </c>
      <c r="B18" s="2">
        <f>'AG'!B18+'CL'!B18+'CT'!B18+'EN'!B18+ME!B18+PA!B18+RG!B18+SR!B18+TP!B18</f>
        <v>6</v>
      </c>
      <c r="C18" s="2">
        <f>'AG'!C18+'CL'!C18+'CT'!C18+'EN'!C18+ME!C18+PA!C18+RG!C18+SR!C18+TP!C18</f>
        <v>7</v>
      </c>
      <c r="D18" s="19">
        <f t="shared" si="2"/>
        <v>16.66666666666667</v>
      </c>
      <c r="E18" s="2">
        <f>TP!E18+SR!E18+RG!E18+PA!E18+ME!E18+'EN'!E18+'CT'!E18+'CL'!E18+'AG'!E18</f>
        <v>168</v>
      </c>
      <c r="F18" s="2">
        <f>TP!F18+SR!F18+RG!F18+PA!F18+ME!F18+'EN'!F18+'CT'!F18+'CL'!F18+'AG'!F18</f>
        <v>186</v>
      </c>
      <c r="G18" s="19">
        <f t="shared" si="3"/>
        <v>10.714285714285722</v>
      </c>
      <c r="I18" s="22"/>
      <c r="J18" s="22"/>
      <c r="K18" s="22"/>
      <c r="L18" s="22"/>
      <c r="M18" s="22"/>
    </row>
    <row r="19" spans="1:7" ht="12.75">
      <c r="A19" s="1" t="s">
        <v>35</v>
      </c>
      <c r="B19" s="2">
        <f>'AG'!B19+'CL'!B19+'CT'!B19+'EN'!B19+ME!B19+PA!B19+RG!B19+SR!B19+TP!B19</f>
        <v>181</v>
      </c>
      <c r="C19" s="2">
        <f>'AG'!C19+'CL'!C19+'CT'!C19+'EN'!C19+ME!C19+PA!C19+RG!C19+SR!C19+TP!C19</f>
        <v>178</v>
      </c>
      <c r="D19" s="19">
        <f t="shared" si="2"/>
        <v>-1.6574585635359114</v>
      </c>
      <c r="E19" s="2">
        <f>TP!E19+SR!E19+RG!E19+PA!E19+ME!E19+'EN'!E19+'CT'!E19+'CL'!E19+'AG'!E19</f>
        <v>3686</v>
      </c>
      <c r="F19" s="2">
        <f>TP!F19+SR!F19+RG!F19+PA!F19+ME!F19+'EN'!F19+'CT'!F19+'CL'!F19+'AG'!F19</f>
        <v>3602</v>
      </c>
      <c r="G19" s="19">
        <f t="shared" si="3"/>
        <v>-2.2788931090613147</v>
      </c>
    </row>
    <row r="20" spans="1:10" ht="12.75">
      <c r="A20" s="1" t="s">
        <v>36</v>
      </c>
      <c r="B20" s="2">
        <f>'AG'!B20+'CL'!B20+'CT'!B20+'EN'!B20+ME!B20+PA!B20+RG!B20+SR!B20+TP!B20</f>
        <v>3509</v>
      </c>
      <c r="C20" s="2">
        <f>'AG'!C20+'CL'!C20+'CT'!C20+'EN'!C20+ME!C20+PA!C20+RG!C20+SR!C20+TP!C20</f>
        <v>3642</v>
      </c>
      <c r="D20" s="19">
        <f t="shared" si="2"/>
        <v>3.7902536335138137</v>
      </c>
      <c r="E20" s="2">
        <f>TP!E20+SR!E20+RG!E20+PA!E20+ME!E20+'EN'!E20+'CT'!E20+'CL'!E20+'AG'!E20</f>
        <v>21448</v>
      </c>
      <c r="F20" s="2">
        <f>TP!F20+SR!F20+RG!F20+PA!F20+ME!F20+'EN'!F20+'CT'!F20+'CL'!F20+'AG'!F20</f>
        <v>22562</v>
      </c>
      <c r="G20" s="19">
        <f t="shared" si="3"/>
        <v>5.193957478552775</v>
      </c>
      <c r="I20" s="22"/>
      <c r="J20" s="22"/>
    </row>
    <row r="21" spans="1:7" ht="12.75">
      <c r="A21" s="3" t="s">
        <v>6</v>
      </c>
      <c r="B21" s="4">
        <f>SUM(B13:B20)</f>
        <v>5836</v>
      </c>
      <c r="C21" s="4">
        <f>SUM(C13:C20)</f>
        <v>6145</v>
      </c>
      <c r="D21" s="20">
        <f t="shared" si="2"/>
        <v>5.294722412611378</v>
      </c>
      <c r="E21" s="4">
        <f>SUM(E13:E20)</f>
        <v>81963</v>
      </c>
      <c r="F21" s="4">
        <f>SUM(F13:F20)</f>
        <v>85143</v>
      </c>
      <c r="G21" s="20">
        <f t="shared" si="3"/>
        <v>3.8797994216902794</v>
      </c>
    </row>
    <row r="22" spans="1:7" ht="12.75">
      <c r="A22" s="5"/>
      <c r="B22" s="6"/>
      <c r="C22" s="6"/>
      <c r="D22" s="37"/>
      <c r="E22" s="6"/>
      <c r="F22" s="6"/>
      <c r="G22" s="37"/>
    </row>
    <row r="23" spans="1:7" ht="12.75">
      <c r="A23" s="5" t="s">
        <v>4</v>
      </c>
      <c r="B23" s="6">
        <f>B21+B11</f>
        <v>7155</v>
      </c>
      <c r="C23" s="6">
        <f>C21+C11</f>
        <v>7473</v>
      </c>
      <c r="D23" s="21">
        <f>C23/B23*100-100</f>
        <v>4.444444444444457</v>
      </c>
      <c r="E23" s="6">
        <f>E11+E21</f>
        <v>205890</v>
      </c>
      <c r="F23" s="6">
        <f>F11+F21</f>
        <v>210923</v>
      </c>
      <c r="G23" s="21">
        <f>F23/E23*100-100</f>
        <v>2.444509203943852</v>
      </c>
    </row>
    <row r="24" ht="12.75">
      <c r="A24" s="15" t="s">
        <v>28</v>
      </c>
    </row>
    <row r="25" ht="12.75">
      <c r="S25" t="s">
        <v>11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D11 D21" formula="1"/>
    <ignoredError sqref="E11:F11 B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125" zoomScaleNormal="125" zoomScalePageLayoutView="0" workbookViewId="0" topLeftCell="A1">
      <selection activeCell="D36" sqref="D36"/>
    </sheetView>
  </sheetViews>
  <sheetFormatPr defaultColWidth="8.8515625" defaultRowHeight="12.75"/>
  <cols>
    <col min="1" max="1" width="31.00390625" style="0" customWidth="1"/>
    <col min="2" max="7" width="7.140625" style="0" customWidth="1"/>
  </cols>
  <sheetData>
    <row r="1" spans="1:7" ht="12.75">
      <c r="A1" s="16" t="s">
        <v>13</v>
      </c>
      <c r="B1" s="17"/>
      <c r="C1" s="17"/>
      <c r="D1" s="14"/>
      <c r="E1" s="14"/>
      <c r="F1" s="14"/>
      <c r="G1" s="14"/>
    </row>
    <row r="2" spans="1:7" ht="12.75">
      <c r="A2" s="16" t="s">
        <v>18</v>
      </c>
      <c r="B2" s="17"/>
      <c r="C2" s="17"/>
      <c r="D2" s="16" t="s">
        <v>27</v>
      </c>
      <c r="E2" s="14"/>
      <c r="F2" s="14"/>
      <c r="G2" s="14"/>
    </row>
    <row r="3" spans="1:7" ht="12.7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>
      <c r="A5" s="1" t="s">
        <v>15</v>
      </c>
      <c r="B5" s="2"/>
      <c r="C5" s="2"/>
      <c r="D5" s="32" t="s">
        <v>16</v>
      </c>
      <c r="E5" s="2"/>
      <c r="F5" s="2"/>
      <c r="G5" s="32" t="s">
        <v>16</v>
      </c>
    </row>
    <row r="6" spans="1:7" ht="12.75">
      <c r="A6" s="1" t="s">
        <v>0</v>
      </c>
      <c r="B6" s="31">
        <v>5</v>
      </c>
      <c r="C6" s="31">
        <v>6</v>
      </c>
      <c r="D6" s="19">
        <f aca="true" t="shared" si="0" ref="D6:D11">C6/B6*100-100</f>
        <v>20</v>
      </c>
      <c r="E6" s="31">
        <v>1318</v>
      </c>
      <c r="F6" s="31">
        <v>1332</v>
      </c>
      <c r="G6" s="19">
        <f>F6/E6*100-100</f>
        <v>1.0622154779969577</v>
      </c>
    </row>
    <row r="7" spans="1:7" ht="12.75">
      <c r="A7" s="1" t="s">
        <v>1</v>
      </c>
      <c r="B7" s="31">
        <v>12</v>
      </c>
      <c r="C7" s="31">
        <v>11</v>
      </c>
      <c r="D7" s="19">
        <f>C7/B7*100-100</f>
        <v>-8.333333333333343</v>
      </c>
      <c r="E7" s="31">
        <v>605</v>
      </c>
      <c r="F7" s="31">
        <v>580</v>
      </c>
      <c r="G7" s="19">
        <f>F7/E7*100-100</f>
        <v>-4.132231404958674</v>
      </c>
    </row>
    <row r="8" spans="1:7" ht="12.75">
      <c r="A8" s="1" t="s">
        <v>2</v>
      </c>
      <c r="B8" s="2"/>
      <c r="C8" s="2"/>
      <c r="D8" s="32" t="s">
        <v>16</v>
      </c>
      <c r="E8" s="2"/>
      <c r="F8" s="2"/>
      <c r="G8" s="32" t="s">
        <v>16</v>
      </c>
    </row>
    <row r="9" spans="1:7" ht="12.75">
      <c r="A9" s="1" t="s">
        <v>3</v>
      </c>
      <c r="B9" s="31">
        <v>3</v>
      </c>
      <c r="C9" s="31">
        <v>3</v>
      </c>
      <c r="D9" s="19">
        <f t="shared" si="0"/>
        <v>0</v>
      </c>
      <c r="E9" s="31">
        <v>64</v>
      </c>
      <c r="F9" s="31">
        <v>64</v>
      </c>
      <c r="G9" s="19">
        <v>0</v>
      </c>
    </row>
    <row r="10" spans="1:7" ht="12.75">
      <c r="A10" s="1" t="s">
        <v>10</v>
      </c>
      <c r="B10" s="31">
        <v>1</v>
      </c>
      <c r="C10" s="31">
        <v>1</v>
      </c>
      <c r="D10" s="19">
        <f t="shared" si="0"/>
        <v>0</v>
      </c>
      <c r="E10" s="31">
        <v>253</v>
      </c>
      <c r="F10" s="31">
        <v>253</v>
      </c>
      <c r="G10" s="19">
        <f>F10/E10*100-100</f>
        <v>0</v>
      </c>
    </row>
    <row r="11" spans="1:7" ht="12.75">
      <c r="A11" s="3" t="s">
        <v>5</v>
      </c>
      <c r="B11" s="4">
        <f>SUM(B5:B10)</f>
        <v>21</v>
      </c>
      <c r="C11" s="4">
        <f>SUM(C5:C10)</f>
        <v>21</v>
      </c>
      <c r="D11" s="20">
        <f t="shared" si="0"/>
        <v>0</v>
      </c>
      <c r="E11" s="4">
        <f>SUM(E5:E10)</f>
        <v>2240</v>
      </c>
      <c r="F11" s="4">
        <f>SUM(F6:F10)</f>
        <v>2229</v>
      </c>
      <c r="G11" s="20">
        <f>F11/E11*100-100</f>
        <v>-0.4910714285714306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10" ht="12.75">
      <c r="A13" s="1" t="s">
        <v>29</v>
      </c>
      <c r="B13" s="31"/>
      <c r="C13" s="31"/>
      <c r="D13" s="32" t="s">
        <v>16</v>
      </c>
      <c r="E13" s="31"/>
      <c r="F13" s="31"/>
      <c r="G13" s="32" t="s">
        <v>16</v>
      </c>
      <c r="I13" s="18"/>
      <c r="J13" s="22"/>
    </row>
    <row r="14" spans="1:7" ht="12.75">
      <c r="A14" s="1" t="s">
        <v>30</v>
      </c>
      <c r="B14" s="31">
        <v>17</v>
      </c>
      <c r="C14" s="31">
        <v>21</v>
      </c>
      <c r="D14" s="19">
        <f aca="true" t="shared" si="1" ref="D14:D21">C14/B14*100-100</f>
        <v>23.529411764705884</v>
      </c>
      <c r="E14" s="31">
        <v>158</v>
      </c>
      <c r="F14" s="31">
        <v>185</v>
      </c>
      <c r="G14" s="19">
        <f aca="true" t="shared" si="2" ref="G14:G21">F14/E14*100-100</f>
        <v>17.088607594936718</v>
      </c>
    </row>
    <row r="15" spans="1:10" ht="12.75">
      <c r="A15" s="1" t="s">
        <v>31</v>
      </c>
      <c r="B15" s="31">
        <v>24</v>
      </c>
      <c r="C15" s="31">
        <v>24</v>
      </c>
      <c r="D15" s="19">
        <f t="shared" si="1"/>
        <v>0</v>
      </c>
      <c r="E15" s="31">
        <v>451</v>
      </c>
      <c r="F15" s="31">
        <v>451</v>
      </c>
      <c r="G15" s="19">
        <f t="shared" si="2"/>
        <v>0</v>
      </c>
      <c r="I15" s="18"/>
      <c r="J15" s="22"/>
    </row>
    <row r="16" spans="1:10" ht="12.75">
      <c r="A16" s="1" t="s">
        <v>32</v>
      </c>
      <c r="B16" s="31"/>
      <c r="C16" s="31"/>
      <c r="D16" s="32" t="s">
        <v>16</v>
      </c>
      <c r="E16" s="31"/>
      <c r="F16" s="31"/>
      <c r="G16" s="32" t="s">
        <v>16</v>
      </c>
      <c r="I16" s="18"/>
      <c r="J16" s="18"/>
    </row>
    <row r="17" spans="1:7" ht="12.75">
      <c r="A17" s="1" t="s">
        <v>33</v>
      </c>
      <c r="B17" s="31">
        <v>3</v>
      </c>
      <c r="C17" s="31">
        <v>4</v>
      </c>
      <c r="D17" s="19">
        <f t="shared" si="1"/>
        <v>33.333333333333314</v>
      </c>
      <c r="E17" s="31">
        <v>532</v>
      </c>
      <c r="F17" s="31">
        <v>555</v>
      </c>
      <c r="G17" s="19">
        <f t="shared" si="2"/>
        <v>4.323308270676691</v>
      </c>
    </row>
    <row r="18" spans="1:8" ht="12.75">
      <c r="A18" s="1" t="s">
        <v>34</v>
      </c>
      <c r="B18" s="31"/>
      <c r="C18" s="31"/>
      <c r="D18" s="32" t="s">
        <v>16</v>
      </c>
      <c r="E18" s="31"/>
      <c r="F18" s="31"/>
      <c r="G18" s="32" t="s">
        <v>16</v>
      </c>
      <c r="H18" s="18"/>
    </row>
    <row r="19" spans="1:10" ht="12.75">
      <c r="A19" s="1" t="s">
        <v>35</v>
      </c>
      <c r="B19" s="31"/>
      <c r="C19" s="31"/>
      <c r="D19" s="32" t="s">
        <v>16</v>
      </c>
      <c r="E19" s="31"/>
      <c r="F19" s="31"/>
      <c r="G19" s="32" t="s">
        <v>16</v>
      </c>
      <c r="I19" s="22"/>
      <c r="J19" s="22"/>
    </row>
    <row r="20" spans="1:7" ht="12.75">
      <c r="A20" s="1" t="s">
        <v>36</v>
      </c>
      <c r="B20" s="31">
        <v>64</v>
      </c>
      <c r="C20" s="31">
        <v>69</v>
      </c>
      <c r="D20" s="19">
        <f t="shared" si="1"/>
        <v>7.8125</v>
      </c>
      <c r="E20" s="31">
        <v>433</v>
      </c>
      <c r="F20" s="31">
        <v>472</v>
      </c>
      <c r="G20" s="19">
        <f t="shared" si="2"/>
        <v>9.006928406466514</v>
      </c>
    </row>
    <row r="21" spans="1:7" ht="12.75">
      <c r="A21" s="3" t="s">
        <v>6</v>
      </c>
      <c r="B21" s="4">
        <f>SUM(B13:B20)</f>
        <v>108</v>
      </c>
      <c r="C21" s="4">
        <f>SUM(C13:C20)</f>
        <v>118</v>
      </c>
      <c r="D21" s="20">
        <f t="shared" si="1"/>
        <v>9.259259259259252</v>
      </c>
      <c r="E21" s="4">
        <f>SUM(E13:E20)</f>
        <v>1574</v>
      </c>
      <c r="F21" s="4">
        <f>SUM(F13:F20)</f>
        <v>1663</v>
      </c>
      <c r="G21" s="20">
        <f t="shared" si="2"/>
        <v>5.65438373570521</v>
      </c>
    </row>
    <row r="22" spans="1:7" ht="12.75">
      <c r="A22" s="5"/>
      <c r="B22" s="38"/>
      <c r="C22" s="38"/>
      <c r="D22" s="37"/>
      <c r="E22" s="38"/>
      <c r="F22" s="38"/>
      <c r="G22" s="37"/>
    </row>
    <row r="23" spans="1:7" ht="12.75">
      <c r="A23" s="5" t="s">
        <v>4</v>
      </c>
      <c r="B23" s="6">
        <f>B21+B11</f>
        <v>129</v>
      </c>
      <c r="C23" s="6">
        <f>C21+C11</f>
        <v>139</v>
      </c>
      <c r="D23" s="21">
        <f>C23/B23*100-100</f>
        <v>7.751937984496109</v>
      </c>
      <c r="E23" s="6">
        <f>E21+E11</f>
        <v>3814</v>
      </c>
      <c r="F23" s="6">
        <f>F21+F11</f>
        <v>3892</v>
      </c>
      <c r="G23" s="21">
        <f>F23/E23*100-100</f>
        <v>2.0450970110120466</v>
      </c>
    </row>
    <row r="24" ht="12.75">
      <c r="A24" s="15" t="s">
        <v>28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B11:C11 E11:F11" formulaRange="1"/>
    <ignoredError sqref="D6 D9:D10" evalError="1"/>
    <ignoredError sqref="D11" evalError="1" formula="1"/>
    <ignoredError sqref="D21:D2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125" zoomScaleNormal="125" zoomScalePageLayoutView="0" workbookViewId="0" topLeftCell="A1">
      <selection activeCell="E36" sqref="E36"/>
    </sheetView>
  </sheetViews>
  <sheetFormatPr defaultColWidth="8.8515625" defaultRowHeight="12.75"/>
  <cols>
    <col min="1" max="1" width="31.00390625" style="0" customWidth="1"/>
    <col min="2" max="7" width="7.140625" style="0" customWidth="1"/>
  </cols>
  <sheetData>
    <row r="1" spans="1:7" ht="12.75">
      <c r="A1" s="16" t="s">
        <v>13</v>
      </c>
      <c r="B1" s="14"/>
      <c r="C1" s="14"/>
      <c r="D1" s="14"/>
      <c r="E1" s="14"/>
      <c r="F1" s="14"/>
      <c r="G1" s="14"/>
    </row>
    <row r="2" spans="1:7" ht="12.75">
      <c r="A2" s="16" t="s">
        <v>19</v>
      </c>
      <c r="B2" s="14"/>
      <c r="C2" s="14"/>
      <c r="D2" s="16" t="s">
        <v>27</v>
      </c>
      <c r="E2" s="14"/>
      <c r="F2" s="14"/>
      <c r="G2" s="14"/>
    </row>
    <row r="3" spans="1:7" ht="12.7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>
      <c r="A5" s="1" t="s">
        <v>15</v>
      </c>
      <c r="B5" s="31">
        <v>2</v>
      </c>
      <c r="C5" s="31">
        <v>2</v>
      </c>
      <c r="D5" s="19">
        <f>C5/B5*100-100</f>
        <v>0</v>
      </c>
      <c r="E5" s="31">
        <v>292</v>
      </c>
      <c r="F5" s="31">
        <v>292</v>
      </c>
      <c r="G5" s="19">
        <f>F5/E5*100-100</f>
        <v>0</v>
      </c>
    </row>
    <row r="6" spans="1:7" ht="12.75">
      <c r="A6" s="1" t="s">
        <v>0</v>
      </c>
      <c r="B6" s="31">
        <v>39</v>
      </c>
      <c r="C6" s="31">
        <v>43</v>
      </c>
      <c r="D6" s="19">
        <f aca="true" t="shared" si="0" ref="D6:D11">C6/B6*100-100</f>
        <v>10.256410256410263</v>
      </c>
      <c r="E6" s="31">
        <v>6942</v>
      </c>
      <c r="F6" s="31">
        <v>7149</v>
      </c>
      <c r="G6" s="19">
        <f aca="true" t="shared" si="1" ref="G6:G11">F6/E6*100-100</f>
        <v>2.9818496110630974</v>
      </c>
    </row>
    <row r="7" spans="1:7" ht="12.75">
      <c r="A7" s="1" t="s">
        <v>1</v>
      </c>
      <c r="B7" s="31">
        <v>74</v>
      </c>
      <c r="C7" s="31">
        <v>72</v>
      </c>
      <c r="D7" s="19">
        <f t="shared" si="0"/>
        <v>-2.7027027027026946</v>
      </c>
      <c r="E7" s="31">
        <v>4295</v>
      </c>
      <c r="F7" s="31">
        <v>3979</v>
      </c>
      <c r="G7" s="19">
        <f t="shared" si="1"/>
        <v>-7.357392316647264</v>
      </c>
    </row>
    <row r="8" spans="1:7" ht="12.75">
      <c r="A8" s="1" t="s">
        <v>2</v>
      </c>
      <c r="B8" s="31">
        <v>9</v>
      </c>
      <c r="C8" s="31">
        <v>8</v>
      </c>
      <c r="D8" s="19">
        <f t="shared" si="0"/>
        <v>-11.111111111111114</v>
      </c>
      <c r="E8" s="31">
        <v>263</v>
      </c>
      <c r="F8" s="31">
        <v>215</v>
      </c>
      <c r="G8" s="19">
        <f t="shared" si="1"/>
        <v>-18.250950570342212</v>
      </c>
    </row>
    <row r="9" spans="1:7" ht="12.75">
      <c r="A9" s="1" t="s">
        <v>3</v>
      </c>
      <c r="B9" s="31">
        <v>9</v>
      </c>
      <c r="C9" s="31">
        <v>10</v>
      </c>
      <c r="D9" s="19">
        <f t="shared" si="0"/>
        <v>11.111111111111114</v>
      </c>
      <c r="E9" s="31">
        <v>164</v>
      </c>
      <c r="F9" s="31">
        <v>182</v>
      </c>
      <c r="G9" s="19">
        <f t="shared" si="1"/>
        <v>10.975609756097569</v>
      </c>
    </row>
    <row r="10" spans="1:7" ht="12.75">
      <c r="A10" s="1" t="s">
        <v>10</v>
      </c>
      <c r="B10" s="31">
        <v>12</v>
      </c>
      <c r="C10" s="31">
        <v>12</v>
      </c>
      <c r="D10" s="19">
        <f t="shared" si="0"/>
        <v>0</v>
      </c>
      <c r="E10" s="31">
        <v>585</v>
      </c>
      <c r="F10" s="31">
        <v>585</v>
      </c>
      <c r="G10" s="19">
        <f t="shared" si="1"/>
        <v>0</v>
      </c>
    </row>
    <row r="11" spans="1:7" ht="12.75">
      <c r="A11" s="3" t="s">
        <v>5</v>
      </c>
      <c r="B11" s="4">
        <f>SUM(B5:B10)</f>
        <v>145</v>
      </c>
      <c r="C11" s="4">
        <f>SUM(C5:C10)</f>
        <v>147</v>
      </c>
      <c r="D11" s="20">
        <f t="shared" si="0"/>
        <v>1.3793103448275872</v>
      </c>
      <c r="E11" s="4">
        <f>SUM(E5:E10)</f>
        <v>12541</v>
      </c>
      <c r="F11" s="4">
        <f>SUM(F5:F10)</f>
        <v>12402</v>
      </c>
      <c r="G11" s="20">
        <f t="shared" si="1"/>
        <v>-1.1083645642293192</v>
      </c>
    </row>
    <row r="12" spans="1:7" ht="12.75">
      <c r="A12" s="13"/>
      <c r="B12" s="13"/>
      <c r="C12" s="2"/>
      <c r="D12" s="13"/>
      <c r="E12" s="13"/>
      <c r="F12" s="13"/>
      <c r="G12" s="13"/>
    </row>
    <row r="13" spans="1:7" ht="12.75">
      <c r="A13" s="1" t="s">
        <v>29</v>
      </c>
      <c r="B13" s="31">
        <v>10</v>
      </c>
      <c r="C13" s="31">
        <v>11</v>
      </c>
      <c r="D13" s="19">
        <f aca="true" t="shared" si="2" ref="D13:D21">C13/B13*100-100</f>
        <v>10.000000000000014</v>
      </c>
      <c r="E13" s="31">
        <v>2887</v>
      </c>
      <c r="F13" s="31">
        <v>2911</v>
      </c>
      <c r="G13" s="19">
        <f aca="true" t="shared" si="3" ref="G13:G20">F13/E13*100-100</f>
        <v>0.831312781434022</v>
      </c>
    </row>
    <row r="14" spans="1:10" ht="12.75">
      <c r="A14" s="1" t="s">
        <v>30</v>
      </c>
      <c r="B14" s="31">
        <v>172</v>
      </c>
      <c r="C14" s="31">
        <v>191</v>
      </c>
      <c r="D14" s="19">
        <f t="shared" si="2"/>
        <v>11.04651162790698</v>
      </c>
      <c r="E14" s="31">
        <v>2165</v>
      </c>
      <c r="F14" s="31">
        <v>2364</v>
      </c>
      <c r="G14" s="19">
        <f t="shared" si="3"/>
        <v>9.191685912240175</v>
      </c>
      <c r="J14" s="18"/>
    </row>
    <row r="15" spans="1:7" ht="12.75">
      <c r="A15" s="1" t="s">
        <v>31</v>
      </c>
      <c r="B15" s="31">
        <v>43</v>
      </c>
      <c r="C15" s="31">
        <v>43</v>
      </c>
      <c r="D15" s="19">
        <f t="shared" si="2"/>
        <v>0</v>
      </c>
      <c r="E15" s="31">
        <v>809</v>
      </c>
      <c r="F15" s="31">
        <v>818</v>
      </c>
      <c r="G15" s="19">
        <f t="shared" si="3"/>
        <v>1.1124845488257051</v>
      </c>
    </row>
    <row r="16" spans="1:7" ht="12.75">
      <c r="A16" s="1" t="s">
        <v>32</v>
      </c>
      <c r="B16" s="31">
        <v>4</v>
      </c>
      <c r="C16" s="31">
        <v>5</v>
      </c>
      <c r="D16" s="19">
        <f t="shared" si="2"/>
        <v>25</v>
      </c>
      <c r="E16" s="31">
        <v>97</v>
      </c>
      <c r="F16" s="31">
        <v>94</v>
      </c>
      <c r="G16" s="19">
        <f t="shared" si="3"/>
        <v>-3.0927835051546424</v>
      </c>
    </row>
    <row r="17" spans="1:7" ht="12.75">
      <c r="A17" s="1" t="s">
        <v>33</v>
      </c>
      <c r="B17" s="31">
        <v>5</v>
      </c>
      <c r="C17" s="31">
        <v>5</v>
      </c>
      <c r="D17" s="19">
        <f t="shared" si="2"/>
        <v>0</v>
      </c>
      <c r="E17" s="31">
        <v>170</v>
      </c>
      <c r="F17" s="31">
        <v>170</v>
      </c>
      <c r="G17" s="19">
        <f t="shared" si="3"/>
        <v>0</v>
      </c>
    </row>
    <row r="18" spans="1:10" ht="12.75">
      <c r="A18" s="1" t="s">
        <v>34</v>
      </c>
      <c r="B18" s="31">
        <v>5</v>
      </c>
      <c r="C18" s="31">
        <v>6</v>
      </c>
      <c r="D18" s="19">
        <f t="shared" si="2"/>
        <v>20</v>
      </c>
      <c r="E18" s="31">
        <v>100</v>
      </c>
      <c r="F18" s="31">
        <v>118</v>
      </c>
      <c r="G18" s="19">
        <f t="shared" si="3"/>
        <v>18</v>
      </c>
      <c r="J18" s="22"/>
    </row>
    <row r="19" spans="1:7" ht="12.75">
      <c r="A19" s="1" t="s">
        <v>35</v>
      </c>
      <c r="B19" s="31">
        <v>39</v>
      </c>
      <c r="C19" s="31">
        <v>37</v>
      </c>
      <c r="D19" s="19">
        <f t="shared" si="2"/>
        <v>-5.128205128205138</v>
      </c>
      <c r="E19" s="31">
        <v>814</v>
      </c>
      <c r="F19" s="31">
        <v>769</v>
      </c>
      <c r="G19" s="19">
        <f t="shared" si="3"/>
        <v>-5.528255528255528</v>
      </c>
    </row>
    <row r="20" spans="1:8" ht="12.75">
      <c r="A20" s="1" t="s">
        <v>36</v>
      </c>
      <c r="B20" s="31">
        <v>679</v>
      </c>
      <c r="C20" s="31">
        <v>706</v>
      </c>
      <c r="D20" s="19">
        <f t="shared" si="2"/>
        <v>3.976435935198836</v>
      </c>
      <c r="E20" s="31">
        <v>3785</v>
      </c>
      <c r="F20" s="31">
        <v>4023</v>
      </c>
      <c r="G20" s="19">
        <f t="shared" si="3"/>
        <v>6.287978863936587</v>
      </c>
      <c r="H20" s="23"/>
    </row>
    <row r="21" spans="1:7" ht="12.75">
      <c r="A21" s="3" t="s">
        <v>6</v>
      </c>
      <c r="B21" s="4">
        <f>SUM(B13:B20)</f>
        <v>957</v>
      </c>
      <c r="C21" s="4">
        <f>SUM(C13:C20)</f>
        <v>1004</v>
      </c>
      <c r="D21" s="20">
        <f t="shared" si="2"/>
        <v>4.91118077324974</v>
      </c>
      <c r="E21" s="4">
        <f>SUM(E13:E20)</f>
        <v>10827</v>
      </c>
      <c r="F21" s="4">
        <f>SUM(F13:F20)</f>
        <v>11267</v>
      </c>
      <c r="G21" s="20">
        <f>F21/E21*100-100</f>
        <v>4.063914288353203</v>
      </c>
    </row>
    <row r="22" spans="1:7" ht="12.75">
      <c r="A22" s="5"/>
      <c r="B22" s="6"/>
      <c r="C22" s="6"/>
      <c r="D22" s="37"/>
      <c r="E22" s="6"/>
      <c r="F22" s="6"/>
      <c r="G22" s="37"/>
    </row>
    <row r="23" spans="1:7" ht="12.75">
      <c r="A23" s="5" t="s">
        <v>4</v>
      </c>
      <c r="B23" s="6">
        <f>B21+B11</f>
        <v>1102</v>
      </c>
      <c r="C23" s="6">
        <f>C21+C11</f>
        <v>1151</v>
      </c>
      <c r="D23" s="21">
        <f>C23/B23*100-100</f>
        <v>4.446460980036292</v>
      </c>
      <c r="E23" s="6">
        <f>E21+E11</f>
        <v>23368</v>
      </c>
      <c r="F23" s="6">
        <f>F21+F11</f>
        <v>23669</v>
      </c>
      <c r="G23" s="21">
        <f>F23/E23*100-100</f>
        <v>1.2880862718247101</v>
      </c>
    </row>
    <row r="24" ht="12.75">
      <c r="A24" s="15" t="s">
        <v>28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B11:C11 E11:F11" formulaRange="1"/>
    <ignoredError sqref="D11 D21:D2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125" zoomScaleNormal="125" zoomScalePageLayoutView="0" workbookViewId="0" topLeftCell="A1">
      <selection activeCell="C32" sqref="C32"/>
    </sheetView>
  </sheetViews>
  <sheetFormatPr defaultColWidth="8.8515625" defaultRowHeight="12.75"/>
  <cols>
    <col min="1" max="1" width="31.00390625" style="0" customWidth="1"/>
    <col min="2" max="3" width="7.140625" style="0" customWidth="1"/>
    <col min="4" max="4" width="6.7109375" style="0" customWidth="1"/>
    <col min="5" max="7" width="7.140625" style="0" customWidth="1"/>
  </cols>
  <sheetData>
    <row r="1" spans="1:7" ht="12.75">
      <c r="A1" s="16" t="s">
        <v>14</v>
      </c>
      <c r="B1" s="14"/>
      <c r="C1" s="14"/>
      <c r="D1" s="14"/>
      <c r="E1" s="14"/>
      <c r="F1" s="14"/>
      <c r="G1" s="14"/>
    </row>
    <row r="2" spans="1:7" ht="12.75">
      <c r="A2" s="16" t="s">
        <v>20</v>
      </c>
      <c r="B2" s="14"/>
      <c r="C2" s="14"/>
      <c r="D2" s="16" t="s">
        <v>27</v>
      </c>
      <c r="E2" s="14"/>
      <c r="F2" s="14"/>
      <c r="G2" s="14"/>
    </row>
    <row r="3" spans="1:7" ht="12.7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>
      <c r="A5" s="1" t="s">
        <v>15</v>
      </c>
      <c r="B5" s="2"/>
      <c r="C5" s="2"/>
      <c r="D5" s="32" t="s">
        <v>16</v>
      </c>
      <c r="E5" s="31"/>
      <c r="F5" s="31"/>
      <c r="G5" s="32" t="s">
        <v>16</v>
      </c>
    </row>
    <row r="6" spans="1:7" ht="12.75">
      <c r="A6" s="1" t="s">
        <v>0</v>
      </c>
      <c r="B6" s="31">
        <v>4</v>
      </c>
      <c r="C6" s="31">
        <v>4</v>
      </c>
      <c r="D6" s="19">
        <f>C6/B6*100-100</f>
        <v>0</v>
      </c>
      <c r="E6" s="31">
        <v>461</v>
      </c>
      <c r="F6" s="31">
        <v>461</v>
      </c>
      <c r="G6" s="19">
        <f>F6/E6*100-100</f>
        <v>0</v>
      </c>
    </row>
    <row r="7" spans="1:7" ht="12.75">
      <c r="A7" s="1" t="s">
        <v>1</v>
      </c>
      <c r="B7" s="31">
        <v>8</v>
      </c>
      <c r="C7" s="31">
        <v>8</v>
      </c>
      <c r="D7" s="19">
        <f>C7/B7*100-100</f>
        <v>0</v>
      </c>
      <c r="E7" s="31">
        <v>383</v>
      </c>
      <c r="F7" s="31">
        <v>383</v>
      </c>
      <c r="G7" s="19">
        <f>F7/E7*100-100</f>
        <v>0</v>
      </c>
    </row>
    <row r="8" spans="1:7" ht="12.75">
      <c r="A8" s="1" t="s">
        <v>2</v>
      </c>
      <c r="B8" s="31">
        <v>7</v>
      </c>
      <c r="C8" s="31">
        <v>6</v>
      </c>
      <c r="D8" s="19">
        <f>C8/B8*100-100</f>
        <v>-14.285714285714292</v>
      </c>
      <c r="E8" s="31">
        <v>316</v>
      </c>
      <c r="F8" s="31">
        <v>297</v>
      </c>
      <c r="G8" s="19">
        <f>F8/E8*100-100</f>
        <v>-6.012658227848107</v>
      </c>
    </row>
    <row r="9" spans="1:7" ht="12.75">
      <c r="A9" s="1" t="s">
        <v>3</v>
      </c>
      <c r="B9" s="31"/>
      <c r="C9" s="34"/>
      <c r="D9" s="32" t="s">
        <v>16</v>
      </c>
      <c r="E9" s="31"/>
      <c r="F9" s="31"/>
      <c r="G9" s="32" t="s">
        <v>16</v>
      </c>
    </row>
    <row r="10" spans="1:7" ht="12.75">
      <c r="A10" s="1" t="s">
        <v>10</v>
      </c>
      <c r="B10" s="31">
        <v>1</v>
      </c>
      <c r="C10" s="31">
        <v>1</v>
      </c>
      <c r="D10" s="19">
        <f>C10/B10*100-100</f>
        <v>0</v>
      </c>
      <c r="E10" s="31">
        <v>128</v>
      </c>
      <c r="F10" s="31">
        <v>128</v>
      </c>
      <c r="G10" s="19">
        <f>F10/E10*100-100</f>
        <v>0</v>
      </c>
    </row>
    <row r="11" spans="1:7" ht="12.75">
      <c r="A11" s="3" t="s">
        <v>5</v>
      </c>
      <c r="B11" s="4">
        <f>SUM(B5:B10)</f>
        <v>20</v>
      </c>
      <c r="C11" s="4">
        <f>SUM(C5:C10)</f>
        <v>19</v>
      </c>
      <c r="D11" s="20">
        <f>C11/B11*100-100</f>
        <v>-5</v>
      </c>
      <c r="E11" s="4">
        <f>SUM(E5:E10)</f>
        <v>1288</v>
      </c>
      <c r="F11" s="4">
        <f>SUM(F5:F10)</f>
        <v>1269</v>
      </c>
      <c r="G11" s="20">
        <f>F11/E11*100-100</f>
        <v>-1.4751552795030989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29</v>
      </c>
      <c r="B13" s="31">
        <v>1</v>
      </c>
      <c r="C13" s="31">
        <v>1</v>
      </c>
      <c r="D13" s="24">
        <f aca="true" t="shared" si="0" ref="D13:D21">C13/B13*100-100</f>
        <v>0</v>
      </c>
      <c r="E13" s="31">
        <v>111</v>
      </c>
      <c r="F13" s="31">
        <v>111</v>
      </c>
      <c r="G13" s="19">
        <f aca="true" t="shared" si="1" ref="G13:G20">F13/E13*100-100</f>
        <v>0</v>
      </c>
    </row>
    <row r="14" spans="1:7" ht="12.75">
      <c r="A14" s="1" t="s">
        <v>30</v>
      </c>
      <c r="B14" s="31">
        <v>29</v>
      </c>
      <c r="C14" s="31">
        <v>40</v>
      </c>
      <c r="D14" s="24">
        <f t="shared" si="0"/>
        <v>37.93103448275863</v>
      </c>
      <c r="E14" s="31">
        <v>235</v>
      </c>
      <c r="F14" s="31">
        <v>301</v>
      </c>
      <c r="G14" s="19">
        <f t="shared" si="1"/>
        <v>28.085106382978722</v>
      </c>
    </row>
    <row r="15" spans="1:7" ht="12.75">
      <c r="A15" s="1" t="s">
        <v>31</v>
      </c>
      <c r="B15" s="31">
        <v>15</v>
      </c>
      <c r="C15" s="31">
        <v>15</v>
      </c>
      <c r="D15" s="24">
        <f t="shared" si="0"/>
        <v>0</v>
      </c>
      <c r="E15" s="31">
        <v>291</v>
      </c>
      <c r="F15" s="31">
        <v>291</v>
      </c>
      <c r="G15" s="19">
        <f t="shared" si="1"/>
        <v>0</v>
      </c>
    </row>
    <row r="16" spans="1:7" ht="12.75">
      <c r="A16" s="1" t="s">
        <v>32</v>
      </c>
      <c r="B16" s="31">
        <v>1</v>
      </c>
      <c r="C16" s="31"/>
      <c r="D16" s="24">
        <f t="shared" si="0"/>
        <v>-100</v>
      </c>
      <c r="E16" s="31">
        <v>25</v>
      </c>
      <c r="F16" s="31"/>
      <c r="G16" s="19">
        <f t="shared" si="1"/>
        <v>-100</v>
      </c>
    </row>
    <row r="17" spans="1:7" ht="12.75">
      <c r="A17" s="1" t="s">
        <v>33</v>
      </c>
      <c r="B17" s="31"/>
      <c r="C17" s="31">
        <v>1</v>
      </c>
      <c r="D17" s="33" t="s">
        <v>16</v>
      </c>
      <c r="E17" s="31"/>
      <c r="F17" s="31">
        <v>24</v>
      </c>
      <c r="G17" s="32" t="s">
        <v>16</v>
      </c>
    </row>
    <row r="18" spans="1:7" ht="12.75">
      <c r="A18" s="1" t="s">
        <v>34</v>
      </c>
      <c r="B18" s="31"/>
      <c r="C18" s="31"/>
      <c r="D18" s="33" t="s">
        <v>16</v>
      </c>
      <c r="E18" s="31"/>
      <c r="F18" s="31"/>
      <c r="G18" s="32" t="s">
        <v>16</v>
      </c>
    </row>
    <row r="19" spans="1:7" ht="12.75">
      <c r="A19" s="1" t="s">
        <v>35</v>
      </c>
      <c r="B19" s="31">
        <v>6</v>
      </c>
      <c r="C19" s="31">
        <v>6</v>
      </c>
      <c r="D19" s="24">
        <f t="shared" si="0"/>
        <v>0</v>
      </c>
      <c r="E19" s="31">
        <v>97</v>
      </c>
      <c r="F19" s="31">
        <v>97</v>
      </c>
      <c r="G19" s="19">
        <f t="shared" si="1"/>
        <v>0</v>
      </c>
    </row>
    <row r="20" spans="1:7" ht="12.75">
      <c r="A20" s="1" t="s">
        <v>36</v>
      </c>
      <c r="B20" s="31">
        <v>118</v>
      </c>
      <c r="C20" s="31">
        <v>122</v>
      </c>
      <c r="D20" s="24">
        <f t="shared" si="0"/>
        <v>3.3898305084745743</v>
      </c>
      <c r="E20" s="31">
        <v>720</v>
      </c>
      <c r="F20" s="31">
        <v>791</v>
      </c>
      <c r="G20" s="19">
        <f t="shared" si="1"/>
        <v>9.861111111111114</v>
      </c>
    </row>
    <row r="21" spans="1:7" ht="12.75">
      <c r="A21" s="3" t="s">
        <v>6</v>
      </c>
      <c r="B21" s="4">
        <f>SUM(B13:B20)</f>
        <v>170</v>
      </c>
      <c r="C21" s="4">
        <f>SUM(C13:C20)</f>
        <v>185</v>
      </c>
      <c r="D21" s="27">
        <f t="shared" si="0"/>
        <v>8.823529411764696</v>
      </c>
      <c r="E21" s="4">
        <f>SUM(E13:E20)</f>
        <v>1479</v>
      </c>
      <c r="F21" s="4">
        <f>SUM(F13:F20)</f>
        <v>1615</v>
      </c>
      <c r="G21" s="20">
        <f>F21/E21*100-100</f>
        <v>9.195402298850581</v>
      </c>
    </row>
    <row r="22" spans="1:7" ht="12.75">
      <c r="A22" s="5"/>
      <c r="B22" s="6"/>
      <c r="C22" s="6"/>
      <c r="D22" s="37"/>
      <c r="E22" s="6"/>
      <c r="F22" s="6"/>
      <c r="G22" s="37"/>
    </row>
    <row r="23" spans="1:7" ht="12.75">
      <c r="A23" s="5" t="s">
        <v>4</v>
      </c>
      <c r="B23" s="6">
        <f>B11+B21</f>
        <v>190</v>
      </c>
      <c r="C23" s="6">
        <f>C11+C21</f>
        <v>204</v>
      </c>
      <c r="D23" s="21">
        <f>C23/B23*100-100</f>
        <v>7.368421052631575</v>
      </c>
      <c r="E23" s="6">
        <f>E11+E21</f>
        <v>2767</v>
      </c>
      <c r="F23" s="6">
        <f>F11+F21</f>
        <v>2884</v>
      </c>
      <c r="G23" s="21">
        <f>F23/E23*100-100</f>
        <v>4.228406216118529</v>
      </c>
    </row>
    <row r="24" ht="12.75">
      <c r="A24" s="15" t="s">
        <v>28</v>
      </c>
    </row>
    <row r="26" ht="12.75">
      <c r="I26" s="22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B11:C11 E11:F11" formulaRange="1"/>
    <ignoredError sqref="D11 D21:D2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125" zoomScaleNormal="125" zoomScalePageLayoutView="0" workbookViewId="0" topLeftCell="A1">
      <selection activeCell="D41" sqref="D41"/>
    </sheetView>
  </sheetViews>
  <sheetFormatPr defaultColWidth="8.8515625" defaultRowHeight="12.75"/>
  <cols>
    <col min="1" max="1" width="31.00390625" style="26" customWidth="1"/>
    <col min="2" max="7" width="7.140625" style="26" customWidth="1"/>
    <col min="8" max="16384" width="8.8515625" style="26" customWidth="1"/>
  </cols>
  <sheetData>
    <row r="1" spans="1:7" ht="12">
      <c r="A1" s="16" t="s">
        <v>13</v>
      </c>
      <c r="B1" s="25"/>
      <c r="C1" s="25"/>
      <c r="D1" s="25"/>
      <c r="E1" s="25"/>
      <c r="F1" s="25"/>
      <c r="G1" s="25"/>
    </row>
    <row r="2" spans="1:7" ht="12">
      <c r="A2" s="16" t="s">
        <v>21</v>
      </c>
      <c r="B2" s="25"/>
      <c r="C2" s="25"/>
      <c r="D2" s="16" t="s">
        <v>27</v>
      </c>
      <c r="E2" s="25"/>
      <c r="F2" s="25"/>
      <c r="G2" s="25"/>
    </row>
    <row r="3" spans="1:7" ht="11.2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1.2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 customHeight="1">
      <c r="A5" s="1" t="s">
        <v>15</v>
      </c>
      <c r="B5" s="2">
        <v>18</v>
      </c>
      <c r="C5" s="2">
        <v>17</v>
      </c>
      <c r="D5" s="19">
        <f>C5/B5*100-100</f>
        <v>-5.555555555555557</v>
      </c>
      <c r="E5" s="2">
        <v>4448</v>
      </c>
      <c r="F5" s="2">
        <v>4191</v>
      </c>
      <c r="G5" s="19">
        <f>F5/E5*100-100</f>
        <v>-5.777877697841731</v>
      </c>
    </row>
    <row r="6" spans="1:7" ht="12.75" customHeight="1">
      <c r="A6" s="1" t="s">
        <v>0</v>
      </c>
      <c r="B6" s="2">
        <v>114</v>
      </c>
      <c r="C6" s="2">
        <v>121</v>
      </c>
      <c r="D6" s="19">
        <f aca="true" t="shared" si="0" ref="D6:D11">C6/B6*100-100</f>
        <v>6.1403508771929864</v>
      </c>
      <c r="E6" s="2">
        <v>13235</v>
      </c>
      <c r="F6" s="2">
        <v>13823</v>
      </c>
      <c r="G6" s="19">
        <f aca="true" t="shared" si="1" ref="G6:G11">F6/E6*100-100</f>
        <v>4.442765394786534</v>
      </c>
    </row>
    <row r="7" spans="1:7" ht="12.75" customHeight="1">
      <c r="A7" s="1" t="s">
        <v>1</v>
      </c>
      <c r="B7" s="2">
        <v>147</v>
      </c>
      <c r="C7" s="2">
        <v>147</v>
      </c>
      <c r="D7" s="19">
        <f t="shared" si="0"/>
        <v>0</v>
      </c>
      <c r="E7" s="2">
        <v>8819</v>
      </c>
      <c r="F7" s="2">
        <v>8797</v>
      </c>
      <c r="G7" s="19">
        <f t="shared" si="1"/>
        <v>-0.24946139018030067</v>
      </c>
    </row>
    <row r="8" spans="1:7" ht="12.75" customHeight="1">
      <c r="A8" s="1" t="s">
        <v>2</v>
      </c>
      <c r="B8" s="2">
        <v>38</v>
      </c>
      <c r="C8" s="2">
        <v>35</v>
      </c>
      <c r="D8" s="19">
        <f t="shared" si="0"/>
        <v>-7.89473684210526</v>
      </c>
      <c r="E8" s="2">
        <v>1357</v>
      </c>
      <c r="F8" s="2">
        <v>1285</v>
      </c>
      <c r="G8" s="19">
        <f t="shared" si="1"/>
        <v>-5.305821665438472</v>
      </c>
    </row>
    <row r="9" spans="1:7" ht="12.75" customHeight="1">
      <c r="A9" s="1" t="s">
        <v>3</v>
      </c>
      <c r="B9" s="2">
        <v>24</v>
      </c>
      <c r="C9" s="2">
        <v>25</v>
      </c>
      <c r="D9" s="19">
        <f t="shared" si="0"/>
        <v>4.166666666666671</v>
      </c>
      <c r="E9" s="2">
        <v>458</v>
      </c>
      <c r="F9" s="2">
        <v>469</v>
      </c>
      <c r="G9" s="19">
        <f t="shared" si="1"/>
        <v>2.4017467248908133</v>
      </c>
    </row>
    <row r="10" spans="1:7" ht="12.75" customHeight="1">
      <c r="A10" s="1" t="s">
        <v>10</v>
      </c>
      <c r="B10" s="2">
        <v>49</v>
      </c>
      <c r="C10" s="2">
        <v>49</v>
      </c>
      <c r="D10" s="19">
        <f t="shared" si="0"/>
        <v>0</v>
      </c>
      <c r="E10" s="2">
        <v>2815</v>
      </c>
      <c r="F10" s="2">
        <v>2990</v>
      </c>
      <c r="G10" s="19">
        <f t="shared" si="1"/>
        <v>6.2166962699822506</v>
      </c>
    </row>
    <row r="11" spans="1:7" ht="12.75" customHeight="1">
      <c r="A11" s="3" t="s">
        <v>5</v>
      </c>
      <c r="B11" s="4">
        <f>SUM(B5:B10)</f>
        <v>390</v>
      </c>
      <c r="C11" s="4">
        <f>SUM(C5:C10)</f>
        <v>394</v>
      </c>
      <c r="D11" s="20">
        <f t="shared" si="0"/>
        <v>1.025641025641022</v>
      </c>
      <c r="E11" s="4">
        <f>SUM(E5:E10)</f>
        <v>31132</v>
      </c>
      <c r="F11" s="4">
        <f>SUM(F5:F10)</f>
        <v>31555</v>
      </c>
      <c r="G11" s="20">
        <f t="shared" si="1"/>
        <v>1.358730566619542</v>
      </c>
    </row>
    <row r="12" spans="1:7" ht="12.75" customHeight="1">
      <c r="A12" s="13"/>
      <c r="B12" s="13"/>
      <c r="C12" s="13"/>
      <c r="D12" s="19"/>
      <c r="E12" s="13"/>
      <c r="F12" s="13"/>
      <c r="G12" s="13"/>
    </row>
    <row r="13" spans="1:7" ht="12.75" customHeight="1">
      <c r="A13" s="1" t="s">
        <v>29</v>
      </c>
      <c r="B13" s="2">
        <v>26</v>
      </c>
      <c r="C13" s="2">
        <v>27</v>
      </c>
      <c r="D13" s="19">
        <f aca="true" t="shared" si="2" ref="D13:D21">C13/B13*100-100</f>
        <v>3.846153846153854</v>
      </c>
      <c r="E13" s="2">
        <v>8667</v>
      </c>
      <c r="F13" s="2">
        <v>8408</v>
      </c>
      <c r="G13" s="19">
        <f aca="true" t="shared" si="3" ref="G13:G20">F13/E13*100-100</f>
        <v>-2.988346602053767</v>
      </c>
    </row>
    <row r="14" spans="1:7" ht="12.75" customHeight="1">
      <c r="A14" s="1" t="s">
        <v>30</v>
      </c>
      <c r="B14" s="2">
        <v>314</v>
      </c>
      <c r="C14" s="2">
        <v>347</v>
      </c>
      <c r="D14" s="19">
        <f t="shared" si="2"/>
        <v>10.509554140127392</v>
      </c>
      <c r="E14" s="2">
        <v>4331</v>
      </c>
      <c r="F14" s="2">
        <v>4799</v>
      </c>
      <c r="G14" s="19">
        <f t="shared" si="3"/>
        <v>10.805818517663354</v>
      </c>
    </row>
    <row r="15" spans="1:7" ht="12.75" customHeight="1">
      <c r="A15" s="1" t="s">
        <v>31</v>
      </c>
      <c r="B15" s="2">
        <v>43</v>
      </c>
      <c r="C15" s="2">
        <v>42</v>
      </c>
      <c r="D15" s="19">
        <f t="shared" si="2"/>
        <v>-2.3255813953488484</v>
      </c>
      <c r="E15" s="2">
        <v>710</v>
      </c>
      <c r="F15" s="2">
        <v>710</v>
      </c>
      <c r="G15" s="19">
        <f t="shared" si="3"/>
        <v>0</v>
      </c>
    </row>
    <row r="16" spans="1:7" ht="12.75" customHeight="1">
      <c r="A16" s="1" t="s">
        <v>32</v>
      </c>
      <c r="B16" s="2">
        <v>4</v>
      </c>
      <c r="C16" s="2">
        <v>4</v>
      </c>
      <c r="D16" s="19">
        <f t="shared" si="2"/>
        <v>0</v>
      </c>
      <c r="E16" s="2">
        <v>109</v>
      </c>
      <c r="F16" s="2">
        <v>109</v>
      </c>
      <c r="G16" s="19">
        <f t="shared" si="3"/>
        <v>0</v>
      </c>
    </row>
    <row r="17" spans="1:7" ht="12.75" customHeight="1">
      <c r="A17" s="1" t="s">
        <v>33</v>
      </c>
      <c r="B17" s="2">
        <v>2</v>
      </c>
      <c r="C17" s="2">
        <v>3</v>
      </c>
      <c r="D17" s="19">
        <f t="shared" si="2"/>
        <v>50</v>
      </c>
      <c r="E17" s="2">
        <v>45</v>
      </c>
      <c r="F17" s="2">
        <v>70</v>
      </c>
      <c r="G17" s="19">
        <f t="shared" si="3"/>
        <v>55.55555555555557</v>
      </c>
    </row>
    <row r="18" spans="1:7" ht="12.75" customHeight="1">
      <c r="A18" s="1" t="s">
        <v>34</v>
      </c>
      <c r="B18" s="2"/>
      <c r="C18" s="2"/>
      <c r="D18" s="32" t="s">
        <v>16</v>
      </c>
      <c r="E18" s="2"/>
      <c r="F18" s="2"/>
      <c r="G18" s="32" t="s">
        <v>16</v>
      </c>
    </row>
    <row r="19" spans="1:7" ht="11.25">
      <c r="A19" s="1" t="s">
        <v>35</v>
      </c>
      <c r="B19" s="2">
        <v>19</v>
      </c>
      <c r="C19" s="2">
        <v>19</v>
      </c>
      <c r="D19" s="19">
        <f t="shared" si="2"/>
        <v>0</v>
      </c>
      <c r="E19" s="2">
        <v>384</v>
      </c>
      <c r="F19" s="2">
        <v>384</v>
      </c>
      <c r="G19" s="19">
        <f t="shared" si="3"/>
        <v>0</v>
      </c>
    </row>
    <row r="20" spans="1:7" ht="11.25">
      <c r="A20" s="1" t="s">
        <v>36</v>
      </c>
      <c r="B20" s="2">
        <v>542</v>
      </c>
      <c r="C20" s="2">
        <v>558</v>
      </c>
      <c r="D20" s="19">
        <f t="shared" si="2"/>
        <v>2.9520295202952127</v>
      </c>
      <c r="E20" s="2">
        <v>3258</v>
      </c>
      <c r="F20" s="2">
        <v>3468</v>
      </c>
      <c r="G20" s="19">
        <f t="shared" si="3"/>
        <v>6.445672191528544</v>
      </c>
    </row>
    <row r="21" spans="1:7" ht="11.25">
      <c r="A21" s="3" t="s">
        <v>6</v>
      </c>
      <c r="B21" s="4">
        <f>SUM(B13:B20)</f>
        <v>950</v>
      </c>
      <c r="C21" s="4">
        <f>SUM(C13:C20)</f>
        <v>1000</v>
      </c>
      <c r="D21" s="20">
        <f t="shared" si="2"/>
        <v>5.263157894736835</v>
      </c>
      <c r="E21" s="4">
        <f>SUM(E13:E20)</f>
        <v>17504</v>
      </c>
      <c r="F21" s="4">
        <f>SUM(F13:F20)</f>
        <v>17948</v>
      </c>
      <c r="G21" s="20">
        <f>F21/E21*100-100</f>
        <v>2.5365630712979907</v>
      </c>
    </row>
    <row r="22" spans="1:7" ht="11.25">
      <c r="A22" s="5"/>
      <c r="B22" s="6"/>
      <c r="C22" s="6"/>
      <c r="D22" s="21"/>
      <c r="E22" s="6"/>
      <c r="F22" s="6"/>
      <c r="G22" s="21"/>
    </row>
    <row r="23" spans="1:7" ht="11.25">
      <c r="A23" s="5" t="s">
        <v>4</v>
      </c>
      <c r="B23" s="6">
        <f>B21+B11</f>
        <v>1340</v>
      </c>
      <c r="C23" s="6">
        <f>C21+C11</f>
        <v>1394</v>
      </c>
      <c r="D23" s="21">
        <f>C23/B23*100-100</f>
        <v>4.02985074626865</v>
      </c>
      <c r="E23" s="6">
        <f>E21+E11</f>
        <v>48636</v>
      </c>
      <c r="F23" s="6">
        <f>F21+F11</f>
        <v>49503</v>
      </c>
      <c r="G23" s="21">
        <f>F23/E23*100-100</f>
        <v>1.7826301505057955</v>
      </c>
    </row>
    <row r="24" ht="11.25">
      <c r="A24" s="15" t="s">
        <v>28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B11:C11 E11:F11" formulaRange="1"/>
    <ignoredError sqref="D11 D21:D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="125" zoomScaleNormal="125" zoomScalePageLayoutView="0" workbookViewId="0" topLeftCell="A1">
      <selection activeCell="E32" sqref="E32"/>
    </sheetView>
  </sheetViews>
  <sheetFormatPr defaultColWidth="8.8515625" defaultRowHeight="12.75"/>
  <cols>
    <col min="1" max="1" width="31.00390625" style="26" customWidth="1"/>
    <col min="2" max="7" width="7.140625" style="26" customWidth="1"/>
    <col min="8" max="16384" width="8.8515625" style="26" customWidth="1"/>
  </cols>
  <sheetData>
    <row r="1" spans="1:7" ht="12">
      <c r="A1" s="16" t="s">
        <v>13</v>
      </c>
      <c r="B1" s="25"/>
      <c r="C1" s="25"/>
      <c r="D1" s="25"/>
      <c r="E1" s="25"/>
      <c r="F1" s="25"/>
      <c r="G1" s="25"/>
    </row>
    <row r="2" spans="1:7" ht="12">
      <c r="A2" s="16" t="s">
        <v>22</v>
      </c>
      <c r="B2" s="25"/>
      <c r="C2" s="25"/>
      <c r="D2" s="16" t="s">
        <v>27</v>
      </c>
      <c r="E2" s="25"/>
      <c r="F2" s="25"/>
      <c r="G2" s="25"/>
    </row>
    <row r="3" spans="1:7" ht="12.75" customHeight="1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 customHeight="1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 customHeight="1">
      <c r="A5" s="1" t="s">
        <v>15</v>
      </c>
      <c r="B5" s="2">
        <v>4</v>
      </c>
      <c r="C5" s="2">
        <v>4</v>
      </c>
      <c r="D5" s="19">
        <f>C5/B5*100-100</f>
        <v>0</v>
      </c>
      <c r="E5" s="2">
        <v>702</v>
      </c>
      <c r="F5" s="2">
        <v>702</v>
      </c>
      <c r="G5" s="19">
        <f>F5/E5*100-100</f>
        <v>0</v>
      </c>
    </row>
    <row r="6" spans="1:7" ht="12.75" customHeight="1">
      <c r="A6" s="1" t="s">
        <v>0</v>
      </c>
      <c r="B6" s="2">
        <v>65</v>
      </c>
      <c r="C6" s="2">
        <v>69</v>
      </c>
      <c r="D6" s="19">
        <f aca="true" t="shared" si="0" ref="D6:D11">C6/B6*100-100</f>
        <v>6.15384615384616</v>
      </c>
      <c r="E6" s="2">
        <v>16195</v>
      </c>
      <c r="F6" s="2">
        <v>17355</v>
      </c>
      <c r="G6" s="19">
        <f aca="true" t="shared" si="1" ref="G6:G11">F6/E6*100-100</f>
        <v>7.162704538437794</v>
      </c>
    </row>
    <row r="7" spans="1:7" ht="12.75" customHeight="1">
      <c r="A7" s="1" t="s">
        <v>1</v>
      </c>
      <c r="B7" s="2">
        <v>56</v>
      </c>
      <c r="C7" s="2">
        <v>58</v>
      </c>
      <c r="D7" s="19">
        <f t="shared" si="0"/>
        <v>3.5714285714285836</v>
      </c>
      <c r="E7" s="2">
        <v>5268</v>
      </c>
      <c r="F7" s="2">
        <v>5180</v>
      </c>
      <c r="G7" s="19">
        <f t="shared" si="1"/>
        <v>-1.6704631738800373</v>
      </c>
    </row>
    <row r="8" spans="1:7" ht="12.75" customHeight="1">
      <c r="A8" s="1" t="s">
        <v>2</v>
      </c>
      <c r="B8" s="2">
        <v>31</v>
      </c>
      <c r="C8" s="2">
        <v>31</v>
      </c>
      <c r="D8" s="19">
        <f t="shared" si="0"/>
        <v>0</v>
      </c>
      <c r="E8" s="2">
        <v>1186</v>
      </c>
      <c r="F8" s="2">
        <v>1083</v>
      </c>
      <c r="G8" s="19">
        <f t="shared" si="1"/>
        <v>-8.684654300168631</v>
      </c>
    </row>
    <row r="9" spans="1:7" ht="12.75" customHeight="1">
      <c r="A9" s="1" t="s">
        <v>3</v>
      </c>
      <c r="B9" s="2">
        <v>18</v>
      </c>
      <c r="C9" s="2">
        <v>16</v>
      </c>
      <c r="D9" s="19">
        <f t="shared" si="0"/>
        <v>-11.111111111111114</v>
      </c>
      <c r="E9" s="2">
        <v>457</v>
      </c>
      <c r="F9" s="2">
        <v>424</v>
      </c>
      <c r="G9" s="19">
        <f t="shared" si="1"/>
        <v>-7.2210065645514305</v>
      </c>
    </row>
    <row r="10" spans="1:7" ht="12.75" customHeight="1">
      <c r="A10" s="1" t="s">
        <v>10</v>
      </c>
      <c r="B10" s="2">
        <v>15</v>
      </c>
      <c r="C10" s="2">
        <v>15</v>
      </c>
      <c r="D10" s="19">
        <f t="shared" si="0"/>
        <v>0</v>
      </c>
      <c r="E10" s="2">
        <v>1419</v>
      </c>
      <c r="F10" s="2">
        <v>1417</v>
      </c>
      <c r="G10" s="19">
        <f t="shared" si="1"/>
        <v>-0.1409443269908479</v>
      </c>
    </row>
    <row r="11" spans="1:7" ht="12.75" customHeight="1">
      <c r="A11" s="3" t="s">
        <v>5</v>
      </c>
      <c r="B11" s="4">
        <f>SUM(B5:B10)</f>
        <v>189</v>
      </c>
      <c r="C11" s="4">
        <f>SUM(C5:C10)</f>
        <v>193</v>
      </c>
      <c r="D11" s="20">
        <f t="shared" si="0"/>
        <v>2.1164021164021136</v>
      </c>
      <c r="E11" s="4">
        <f>SUM(E5:E10)</f>
        <v>25227</v>
      </c>
      <c r="F11" s="4">
        <f>SUM(F5:F10)</f>
        <v>26161</v>
      </c>
      <c r="G11" s="20">
        <f t="shared" si="1"/>
        <v>3.7023823680976733</v>
      </c>
    </row>
    <row r="12" spans="1:7" ht="12.75" customHeight="1">
      <c r="A12" s="13"/>
      <c r="B12" s="13"/>
      <c r="C12" s="13"/>
      <c r="D12" s="13"/>
      <c r="E12" s="13"/>
      <c r="F12" s="13"/>
      <c r="G12" s="19"/>
    </row>
    <row r="13" spans="1:7" ht="12.75" customHeight="1">
      <c r="A13" s="1" t="s">
        <v>29</v>
      </c>
      <c r="B13" s="2">
        <v>10</v>
      </c>
      <c r="C13" s="2">
        <v>10</v>
      </c>
      <c r="D13" s="19">
        <f aca="true" t="shared" si="2" ref="D13:D21">C13/B13*100-100</f>
        <v>0</v>
      </c>
      <c r="E13" s="2">
        <v>3429</v>
      </c>
      <c r="F13" s="2">
        <v>3429</v>
      </c>
      <c r="G13" s="19">
        <f aca="true" t="shared" si="3" ref="G13:G20">F13/E13*100-100</f>
        <v>0</v>
      </c>
    </row>
    <row r="14" spans="1:7" ht="12.75" customHeight="1">
      <c r="A14" s="1" t="s">
        <v>30</v>
      </c>
      <c r="B14" s="2">
        <v>342</v>
      </c>
      <c r="C14" s="2">
        <v>378</v>
      </c>
      <c r="D14" s="19">
        <f t="shared" si="2"/>
        <v>10.5263157894737</v>
      </c>
      <c r="E14" s="2">
        <v>3795</v>
      </c>
      <c r="F14" s="2">
        <v>3975</v>
      </c>
      <c r="G14" s="19">
        <f t="shared" si="3"/>
        <v>4.743083003952563</v>
      </c>
    </row>
    <row r="15" spans="1:7" ht="12.75" customHeight="1">
      <c r="A15" s="1" t="s">
        <v>31</v>
      </c>
      <c r="B15" s="2">
        <v>21</v>
      </c>
      <c r="C15" s="2">
        <v>21</v>
      </c>
      <c r="D15" s="19">
        <f t="shared" si="2"/>
        <v>0</v>
      </c>
      <c r="E15" s="2">
        <v>547</v>
      </c>
      <c r="F15" s="2">
        <v>547</v>
      </c>
      <c r="G15" s="19">
        <f t="shared" si="3"/>
        <v>0</v>
      </c>
    </row>
    <row r="16" spans="1:7" ht="12.75" customHeight="1">
      <c r="A16" s="1" t="s">
        <v>32</v>
      </c>
      <c r="B16" s="2">
        <v>3</v>
      </c>
      <c r="C16" s="2">
        <v>4</v>
      </c>
      <c r="D16" s="19">
        <f t="shared" si="2"/>
        <v>33.333333333333314</v>
      </c>
      <c r="E16" s="2">
        <v>179</v>
      </c>
      <c r="F16" s="2">
        <v>199</v>
      </c>
      <c r="G16" s="19">
        <f t="shared" si="3"/>
        <v>11.173184357541913</v>
      </c>
    </row>
    <row r="17" spans="1:7" ht="12.75" customHeight="1">
      <c r="A17" s="1" t="s">
        <v>33</v>
      </c>
      <c r="B17" s="2">
        <v>11</v>
      </c>
      <c r="C17" s="2">
        <v>13</v>
      </c>
      <c r="D17" s="19">
        <f t="shared" si="2"/>
        <v>18.181818181818187</v>
      </c>
      <c r="E17" s="2">
        <v>552</v>
      </c>
      <c r="F17" s="2">
        <v>591</v>
      </c>
      <c r="G17" s="19">
        <f t="shared" si="3"/>
        <v>7.065217391304344</v>
      </c>
    </row>
    <row r="18" spans="1:7" ht="12.75" customHeight="1">
      <c r="A18" s="1" t="s">
        <v>34</v>
      </c>
      <c r="B18" s="2">
        <v>1</v>
      </c>
      <c r="C18" s="2">
        <v>1</v>
      </c>
      <c r="D18" s="19">
        <f t="shared" si="2"/>
        <v>0</v>
      </c>
      <c r="E18" s="2">
        <v>68</v>
      </c>
      <c r="F18" s="2">
        <v>68</v>
      </c>
      <c r="G18" s="19">
        <f t="shared" si="3"/>
        <v>0</v>
      </c>
    </row>
    <row r="19" spans="1:7" ht="11.25">
      <c r="A19" s="1" t="s">
        <v>35</v>
      </c>
      <c r="B19" s="2">
        <v>25</v>
      </c>
      <c r="C19" s="2">
        <v>25</v>
      </c>
      <c r="D19" s="19">
        <f t="shared" si="2"/>
        <v>0</v>
      </c>
      <c r="E19" s="2">
        <v>478</v>
      </c>
      <c r="F19" s="2">
        <v>484</v>
      </c>
      <c r="G19" s="19">
        <f t="shared" si="3"/>
        <v>1.2552301255230276</v>
      </c>
    </row>
    <row r="20" spans="1:7" ht="11.25">
      <c r="A20" s="1" t="s">
        <v>36</v>
      </c>
      <c r="B20" s="2">
        <v>590</v>
      </c>
      <c r="C20" s="2">
        <v>626</v>
      </c>
      <c r="D20" s="19">
        <f t="shared" si="2"/>
        <v>6.101694915254228</v>
      </c>
      <c r="E20" s="2">
        <v>3596</v>
      </c>
      <c r="F20" s="2">
        <v>3796</v>
      </c>
      <c r="G20" s="19">
        <f t="shared" si="3"/>
        <v>5.561735261401552</v>
      </c>
    </row>
    <row r="21" spans="1:7" ht="11.25">
      <c r="A21" s="3" t="s">
        <v>6</v>
      </c>
      <c r="B21" s="4">
        <f>SUM(B13:B20)</f>
        <v>1003</v>
      </c>
      <c r="C21" s="4">
        <f>SUM(C13:C20)</f>
        <v>1078</v>
      </c>
      <c r="D21" s="20">
        <f t="shared" si="2"/>
        <v>7.477567298105697</v>
      </c>
      <c r="E21" s="4">
        <f>SUM(E13:E20)</f>
        <v>12644</v>
      </c>
      <c r="F21" s="4">
        <f>SUM(F13:F20)</f>
        <v>13089</v>
      </c>
      <c r="G21" s="20">
        <f>F21/E21*100-100</f>
        <v>3.5194558683960793</v>
      </c>
    </row>
    <row r="22" spans="1:7" ht="11.25">
      <c r="A22" s="5"/>
      <c r="B22" s="6"/>
      <c r="C22" s="6"/>
      <c r="D22" s="37"/>
      <c r="E22" s="6"/>
      <c r="F22" s="6"/>
      <c r="G22" s="37"/>
    </row>
    <row r="23" spans="1:7" ht="11.25">
      <c r="A23" s="5" t="s">
        <v>4</v>
      </c>
      <c r="B23" s="6">
        <f>B21+B11</f>
        <v>1192</v>
      </c>
      <c r="C23" s="6">
        <f>C21+C11</f>
        <v>1271</v>
      </c>
      <c r="D23" s="21">
        <f>C23/B23*100-100</f>
        <v>6.627516778523486</v>
      </c>
      <c r="E23" s="6">
        <f>E21+E11</f>
        <v>37871</v>
      </c>
      <c r="F23" s="6">
        <f>F21+F11</f>
        <v>39250</v>
      </c>
      <c r="G23" s="21">
        <f>F23/E23*100-100</f>
        <v>3.6413086530590704</v>
      </c>
    </row>
    <row r="24" ht="11.25">
      <c r="A24" s="15" t="s">
        <v>28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D11" formula="1" formulaRange="1"/>
    <ignoredError sqref="B11:C11 E11:F11" formulaRange="1"/>
    <ignoredError sqref="D21:D2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125" zoomScaleNormal="125" zoomScalePageLayoutView="0" workbookViewId="0" topLeftCell="A1">
      <selection activeCell="D29" sqref="D29"/>
    </sheetView>
  </sheetViews>
  <sheetFormatPr defaultColWidth="11.421875" defaultRowHeight="12.75"/>
  <cols>
    <col min="1" max="1" width="31.00390625" style="26" customWidth="1"/>
    <col min="2" max="7" width="7.140625" style="26" customWidth="1"/>
    <col min="8" max="16384" width="11.421875" style="26" customWidth="1"/>
  </cols>
  <sheetData>
    <row r="1" spans="1:7" ht="12">
      <c r="A1" s="16" t="s">
        <v>13</v>
      </c>
      <c r="B1" s="25"/>
      <c r="C1" s="25"/>
      <c r="D1" s="25"/>
      <c r="E1" s="25"/>
      <c r="F1" s="25"/>
      <c r="G1" s="25"/>
    </row>
    <row r="2" spans="1:7" ht="12">
      <c r="A2" s="16" t="s">
        <v>23</v>
      </c>
      <c r="B2" s="25"/>
      <c r="C2" s="25"/>
      <c r="D2" s="16" t="s">
        <v>27</v>
      </c>
      <c r="E2" s="25"/>
      <c r="F2" s="25"/>
      <c r="G2" s="25"/>
    </row>
    <row r="3" spans="1:7" ht="12.75" customHeight="1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 customHeight="1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 customHeight="1">
      <c r="A5" s="1" t="s">
        <v>15</v>
      </c>
      <c r="B5" s="8">
        <v>3</v>
      </c>
      <c r="C5" s="8">
        <v>3</v>
      </c>
      <c r="D5" s="19">
        <f>C5/B5*100-100</f>
        <v>0</v>
      </c>
      <c r="E5" s="8">
        <v>495</v>
      </c>
      <c r="F5" s="8">
        <v>495</v>
      </c>
      <c r="G5" s="19">
        <f>F5/E5*100-100</f>
        <v>0</v>
      </c>
    </row>
    <row r="6" spans="1:7" ht="12.75" customHeight="1">
      <c r="A6" s="7" t="s">
        <v>0</v>
      </c>
      <c r="B6" s="8">
        <v>45</v>
      </c>
      <c r="C6" s="8">
        <v>45</v>
      </c>
      <c r="D6" s="19">
        <f aca="true" t="shared" si="0" ref="D6:D11">C6/B6*100-100</f>
        <v>0</v>
      </c>
      <c r="E6" s="8">
        <v>4836</v>
      </c>
      <c r="F6" s="8">
        <v>4836</v>
      </c>
      <c r="G6" s="19">
        <f aca="true" t="shared" si="1" ref="G6:G11">F6/E6*100-100</f>
        <v>0</v>
      </c>
    </row>
    <row r="7" spans="1:7" ht="12.75" customHeight="1">
      <c r="A7" s="7" t="s">
        <v>1</v>
      </c>
      <c r="B7" s="8">
        <v>31</v>
      </c>
      <c r="C7" s="8">
        <v>31</v>
      </c>
      <c r="D7" s="19">
        <f t="shared" si="0"/>
        <v>0</v>
      </c>
      <c r="E7" s="8">
        <v>4088</v>
      </c>
      <c r="F7" s="8">
        <v>4088</v>
      </c>
      <c r="G7" s="19">
        <f t="shared" si="1"/>
        <v>0</v>
      </c>
    </row>
    <row r="8" spans="1:7" ht="12.75" customHeight="1">
      <c r="A8" s="7" t="s">
        <v>2</v>
      </c>
      <c r="B8" s="8">
        <v>7</v>
      </c>
      <c r="C8" s="8">
        <v>7</v>
      </c>
      <c r="D8" s="19">
        <f t="shared" si="0"/>
        <v>0</v>
      </c>
      <c r="E8" s="8">
        <v>169</v>
      </c>
      <c r="F8" s="8">
        <v>169</v>
      </c>
      <c r="G8" s="19">
        <f t="shared" si="1"/>
        <v>0</v>
      </c>
    </row>
    <row r="9" spans="1:7" ht="12.75" customHeight="1">
      <c r="A9" s="7" t="s">
        <v>3</v>
      </c>
      <c r="B9" s="8">
        <v>2</v>
      </c>
      <c r="C9" s="8">
        <v>2</v>
      </c>
      <c r="D9" s="19">
        <f t="shared" si="0"/>
        <v>0</v>
      </c>
      <c r="E9" s="8">
        <v>36</v>
      </c>
      <c r="F9" s="8">
        <v>36</v>
      </c>
      <c r="G9" s="19">
        <f t="shared" si="1"/>
        <v>0</v>
      </c>
    </row>
    <row r="10" spans="1:7" ht="12.75" customHeight="1">
      <c r="A10" s="7" t="s">
        <v>10</v>
      </c>
      <c r="B10" s="8">
        <v>15</v>
      </c>
      <c r="C10" s="8">
        <v>15</v>
      </c>
      <c r="D10" s="19">
        <f t="shared" si="0"/>
        <v>0</v>
      </c>
      <c r="E10" s="8">
        <v>2305</v>
      </c>
      <c r="F10" s="8">
        <v>2305</v>
      </c>
      <c r="G10" s="19">
        <f t="shared" si="1"/>
        <v>0</v>
      </c>
    </row>
    <row r="11" spans="1:7" ht="12.75" customHeight="1">
      <c r="A11" s="3" t="s">
        <v>5</v>
      </c>
      <c r="B11" s="4">
        <f>SUM(B5:B10)</f>
        <v>103</v>
      </c>
      <c r="C11" s="4">
        <f>SUM(C5:C10)</f>
        <v>103</v>
      </c>
      <c r="D11" s="20">
        <f t="shared" si="0"/>
        <v>0</v>
      </c>
      <c r="E11" s="4">
        <f>SUM(E5:E10)</f>
        <v>11929</v>
      </c>
      <c r="F11" s="4">
        <f>SUM(F5:F10)</f>
        <v>11929</v>
      </c>
      <c r="G11" s="20">
        <f t="shared" si="1"/>
        <v>0</v>
      </c>
    </row>
    <row r="12" spans="1:7" ht="12.75" customHeight="1">
      <c r="A12" s="13"/>
      <c r="B12" s="13"/>
      <c r="C12" s="13"/>
      <c r="D12" s="13"/>
      <c r="E12" s="13"/>
      <c r="F12" s="13"/>
      <c r="G12" s="13"/>
    </row>
    <row r="13" spans="1:7" ht="12.75" customHeight="1">
      <c r="A13" s="1" t="s">
        <v>29</v>
      </c>
      <c r="B13" s="8">
        <v>9</v>
      </c>
      <c r="C13" s="8">
        <v>9</v>
      </c>
      <c r="D13" s="19">
        <f aca="true" t="shared" si="2" ref="D13:D21">C13/B13*100-100</f>
        <v>0</v>
      </c>
      <c r="E13" s="8">
        <v>2644</v>
      </c>
      <c r="F13" s="8">
        <v>2644</v>
      </c>
      <c r="G13" s="19">
        <f aca="true" t="shared" si="3" ref="G13:G20">F13/E13*100-100</f>
        <v>0</v>
      </c>
    </row>
    <row r="14" spans="1:7" ht="12.75" customHeight="1">
      <c r="A14" s="1" t="s">
        <v>30</v>
      </c>
      <c r="B14" s="8">
        <v>247</v>
      </c>
      <c r="C14" s="8">
        <v>247</v>
      </c>
      <c r="D14" s="19">
        <f t="shared" si="2"/>
        <v>0</v>
      </c>
      <c r="E14" s="8">
        <v>2291</v>
      </c>
      <c r="F14" s="8">
        <v>2291</v>
      </c>
      <c r="G14" s="19">
        <f t="shared" si="3"/>
        <v>0</v>
      </c>
    </row>
    <row r="15" spans="1:7" ht="12.75" customHeight="1">
      <c r="A15" s="1" t="s">
        <v>31</v>
      </c>
      <c r="B15" s="8">
        <v>54</v>
      </c>
      <c r="C15" s="8">
        <v>54</v>
      </c>
      <c r="D15" s="19">
        <f t="shared" si="2"/>
        <v>0</v>
      </c>
      <c r="E15" s="8">
        <v>1405</v>
      </c>
      <c r="F15" s="8">
        <v>1405</v>
      </c>
      <c r="G15" s="19">
        <f t="shared" si="3"/>
        <v>0</v>
      </c>
    </row>
    <row r="16" spans="1:7" ht="12.75" customHeight="1">
      <c r="A16" s="1" t="s">
        <v>32</v>
      </c>
      <c r="B16" s="8">
        <v>2</v>
      </c>
      <c r="C16" s="8">
        <v>2</v>
      </c>
      <c r="D16" s="19">
        <f t="shared" si="2"/>
        <v>0</v>
      </c>
      <c r="E16" s="8">
        <v>44</v>
      </c>
      <c r="F16" s="8">
        <v>44</v>
      </c>
      <c r="G16" s="19">
        <f t="shared" si="3"/>
        <v>0</v>
      </c>
    </row>
    <row r="17" spans="1:9" ht="12.75" customHeight="1">
      <c r="A17" s="1" t="s">
        <v>33</v>
      </c>
      <c r="B17" s="8">
        <v>2</v>
      </c>
      <c r="C17" s="8">
        <v>2</v>
      </c>
      <c r="D17" s="19">
        <f t="shared" si="2"/>
        <v>0</v>
      </c>
      <c r="E17" s="8">
        <v>47</v>
      </c>
      <c r="F17" s="8">
        <v>47</v>
      </c>
      <c r="G17" s="19">
        <f t="shared" si="3"/>
        <v>0</v>
      </c>
      <c r="I17" s="28"/>
    </row>
    <row r="18" spans="1:7" ht="12.75" customHeight="1">
      <c r="A18" s="1" t="s">
        <v>34</v>
      </c>
      <c r="B18" s="8"/>
      <c r="C18" s="8"/>
      <c r="D18" s="32" t="s">
        <v>16</v>
      </c>
      <c r="E18" s="8"/>
      <c r="F18" s="8"/>
      <c r="G18" s="32" t="s">
        <v>16</v>
      </c>
    </row>
    <row r="19" spans="1:7" ht="11.25">
      <c r="A19" s="1" t="s">
        <v>35</v>
      </c>
      <c r="B19" s="8">
        <v>30</v>
      </c>
      <c r="C19" s="8">
        <v>30</v>
      </c>
      <c r="D19" s="19">
        <f t="shared" si="2"/>
        <v>0</v>
      </c>
      <c r="E19" s="8">
        <v>616</v>
      </c>
      <c r="F19" s="8">
        <v>616</v>
      </c>
      <c r="G19" s="19">
        <f t="shared" si="3"/>
        <v>0</v>
      </c>
    </row>
    <row r="20" spans="1:7" ht="11.25">
      <c r="A20" s="1" t="s">
        <v>36</v>
      </c>
      <c r="B20" s="8">
        <v>286</v>
      </c>
      <c r="C20" s="8">
        <v>286</v>
      </c>
      <c r="D20" s="19">
        <f t="shared" si="2"/>
        <v>0</v>
      </c>
      <c r="E20" s="8">
        <v>1755</v>
      </c>
      <c r="F20" s="8">
        <v>1755</v>
      </c>
      <c r="G20" s="19">
        <f t="shared" si="3"/>
        <v>0</v>
      </c>
    </row>
    <row r="21" spans="1:7" ht="11.25">
      <c r="A21" s="9" t="s">
        <v>6</v>
      </c>
      <c r="B21" s="4">
        <f>SUM(B13:B20)</f>
        <v>630</v>
      </c>
      <c r="C21" s="4">
        <f>SUM(C13:C20)</f>
        <v>630</v>
      </c>
      <c r="D21" s="20">
        <f t="shared" si="2"/>
        <v>0</v>
      </c>
      <c r="E21" s="10">
        <f>SUM(E13:E20)</f>
        <v>8802</v>
      </c>
      <c r="F21" s="10">
        <f>SUM(F13:F20)</f>
        <v>8802</v>
      </c>
      <c r="G21" s="20">
        <f>F21/E21*100-100</f>
        <v>0</v>
      </c>
    </row>
    <row r="22" spans="1:7" ht="11.25">
      <c r="A22" s="11"/>
      <c r="B22" s="6"/>
      <c r="C22" s="12"/>
      <c r="D22" s="21"/>
      <c r="E22" s="12"/>
      <c r="F22" s="12"/>
      <c r="G22" s="21"/>
    </row>
    <row r="23" spans="1:7" ht="11.25">
      <c r="A23" s="11" t="s">
        <v>4</v>
      </c>
      <c r="B23" s="6">
        <f>B21+B11</f>
        <v>733</v>
      </c>
      <c r="C23" s="6">
        <f>C21+C11</f>
        <v>733</v>
      </c>
      <c r="D23" s="21">
        <v>0.04337899543378995</v>
      </c>
      <c r="E23" s="12">
        <f>E21+E11</f>
        <v>20731</v>
      </c>
      <c r="F23" s="12">
        <f>F21+F11</f>
        <v>20731</v>
      </c>
      <c r="G23" s="21">
        <v>0.054757864508549796</v>
      </c>
    </row>
    <row r="24" ht="11.25">
      <c r="A24" s="15" t="s">
        <v>28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B11:C11 E11:F11" formulaRange="1"/>
    <ignoredError sqref="D11" formula="1" formulaRange="1"/>
    <ignoredError sqref="D2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zoomScale="125" zoomScaleNormal="125" zoomScalePageLayoutView="0" workbookViewId="0" topLeftCell="A1">
      <selection activeCell="D28" sqref="D28"/>
    </sheetView>
  </sheetViews>
  <sheetFormatPr defaultColWidth="8.8515625" defaultRowHeight="12.75"/>
  <cols>
    <col min="1" max="1" width="31.00390625" style="0" customWidth="1"/>
    <col min="2" max="7" width="7.140625" style="0" customWidth="1"/>
  </cols>
  <sheetData>
    <row r="1" spans="1:7" ht="12.75">
      <c r="A1" s="16" t="s">
        <v>13</v>
      </c>
      <c r="B1" s="14"/>
      <c r="C1" s="14"/>
      <c r="D1" s="14"/>
      <c r="E1" s="14"/>
      <c r="F1" s="14"/>
      <c r="G1" s="14"/>
    </row>
    <row r="2" spans="1:7" ht="12.75">
      <c r="A2" s="16" t="s">
        <v>24</v>
      </c>
      <c r="B2" s="14"/>
      <c r="C2" s="14"/>
      <c r="D2" s="16" t="s">
        <v>27</v>
      </c>
      <c r="E2" s="14"/>
      <c r="F2" s="14"/>
      <c r="G2" s="14"/>
    </row>
    <row r="3" spans="1:7" ht="12.7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>
      <c r="A5" s="1" t="s">
        <v>15</v>
      </c>
      <c r="B5" s="2">
        <v>8</v>
      </c>
      <c r="C5" s="2">
        <v>8</v>
      </c>
      <c r="D5" s="19">
        <f aca="true" t="shared" si="0" ref="D5:D11">C5/B5*100-100</f>
        <v>0</v>
      </c>
      <c r="E5" s="2">
        <v>1427</v>
      </c>
      <c r="F5" s="2">
        <v>1427</v>
      </c>
      <c r="G5" s="19">
        <f aca="true" t="shared" si="1" ref="G5:G11">F5/E5*100-100</f>
        <v>0</v>
      </c>
    </row>
    <row r="6" spans="1:7" ht="12.75">
      <c r="A6" s="1" t="s">
        <v>0</v>
      </c>
      <c r="B6" s="2">
        <v>45</v>
      </c>
      <c r="C6" s="2">
        <v>45</v>
      </c>
      <c r="D6" s="19">
        <f t="shared" si="0"/>
        <v>0</v>
      </c>
      <c r="E6" s="2">
        <v>6803</v>
      </c>
      <c r="F6" s="2">
        <v>6762</v>
      </c>
      <c r="G6" s="19">
        <f t="shared" si="1"/>
        <v>-0.602675290313087</v>
      </c>
    </row>
    <row r="7" spans="1:7" ht="12.75">
      <c r="A7" s="1" t="s">
        <v>1</v>
      </c>
      <c r="B7" s="2">
        <v>52</v>
      </c>
      <c r="C7" s="2">
        <v>52</v>
      </c>
      <c r="D7" s="19">
        <f t="shared" si="0"/>
        <v>0</v>
      </c>
      <c r="E7" s="2">
        <v>2834</v>
      </c>
      <c r="F7" s="2">
        <v>2834</v>
      </c>
      <c r="G7" s="19">
        <f t="shared" si="1"/>
        <v>0</v>
      </c>
    </row>
    <row r="8" spans="1:7" ht="12.75">
      <c r="A8" s="1" t="s">
        <v>2</v>
      </c>
      <c r="B8" s="2">
        <v>10</v>
      </c>
      <c r="C8" s="2">
        <v>10</v>
      </c>
      <c r="D8" s="19">
        <f t="shared" si="0"/>
        <v>0</v>
      </c>
      <c r="E8" s="2">
        <v>314</v>
      </c>
      <c r="F8" s="2">
        <v>314</v>
      </c>
      <c r="G8" s="19">
        <f t="shared" si="1"/>
        <v>0</v>
      </c>
    </row>
    <row r="9" spans="1:7" ht="12.75">
      <c r="A9" s="1" t="s">
        <v>3</v>
      </c>
      <c r="B9" s="2">
        <v>9</v>
      </c>
      <c r="C9" s="2">
        <v>9</v>
      </c>
      <c r="D9" s="19">
        <f t="shared" si="0"/>
        <v>0</v>
      </c>
      <c r="E9" s="2">
        <v>215</v>
      </c>
      <c r="F9" s="2">
        <v>215</v>
      </c>
      <c r="G9" s="19">
        <f t="shared" si="1"/>
        <v>0</v>
      </c>
    </row>
    <row r="10" spans="1:7" ht="12.75">
      <c r="A10" s="1" t="s">
        <v>10</v>
      </c>
      <c r="B10" s="2">
        <v>22</v>
      </c>
      <c r="C10" s="2">
        <v>22</v>
      </c>
      <c r="D10" s="19">
        <f t="shared" si="0"/>
        <v>0</v>
      </c>
      <c r="E10" s="2">
        <v>955</v>
      </c>
      <c r="F10" s="2">
        <v>969</v>
      </c>
      <c r="G10" s="19">
        <f t="shared" si="1"/>
        <v>1.465968586387433</v>
      </c>
    </row>
    <row r="11" spans="1:7" ht="12.75">
      <c r="A11" s="3" t="s">
        <v>5</v>
      </c>
      <c r="B11" s="4">
        <f>SUM(B5:B10)</f>
        <v>146</v>
      </c>
      <c r="C11" s="4">
        <f>SUM(C5:C10)</f>
        <v>146</v>
      </c>
      <c r="D11" s="20">
        <f t="shared" si="0"/>
        <v>0</v>
      </c>
      <c r="E11" s="4">
        <f>SUM(E5:E10)</f>
        <v>12548</v>
      </c>
      <c r="F11" s="4">
        <f>SUM(F5:F10)</f>
        <v>12521</v>
      </c>
      <c r="G11" s="20">
        <f t="shared" si="1"/>
        <v>-0.215173732865793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29</v>
      </c>
      <c r="B13" s="2">
        <v>8</v>
      </c>
      <c r="C13" s="2">
        <v>8</v>
      </c>
      <c r="D13" s="19">
        <f aca="true" t="shared" si="2" ref="D13:D21">C13/B13*100-100</f>
        <v>0</v>
      </c>
      <c r="E13" s="2">
        <v>1084</v>
      </c>
      <c r="F13" s="2">
        <v>1084</v>
      </c>
      <c r="G13" s="19">
        <f aca="true" t="shared" si="3" ref="G13:G20">F13/E13*100-100</f>
        <v>0</v>
      </c>
    </row>
    <row r="14" spans="1:7" ht="12.75">
      <c r="A14" s="1" t="s">
        <v>30</v>
      </c>
      <c r="B14" s="2">
        <v>157</v>
      </c>
      <c r="C14" s="2">
        <v>185</v>
      </c>
      <c r="D14" s="19">
        <f t="shared" si="2"/>
        <v>17.83439490445859</v>
      </c>
      <c r="E14" s="2">
        <v>1737</v>
      </c>
      <c r="F14" s="2">
        <v>1982</v>
      </c>
      <c r="G14" s="19">
        <f t="shared" si="3"/>
        <v>14.104778353483027</v>
      </c>
    </row>
    <row r="15" spans="1:7" ht="12.75">
      <c r="A15" s="1" t="s">
        <v>31</v>
      </c>
      <c r="B15" s="2">
        <v>57</v>
      </c>
      <c r="C15" s="2">
        <v>59</v>
      </c>
      <c r="D15" s="19">
        <f t="shared" si="2"/>
        <v>3.508771929824576</v>
      </c>
      <c r="E15" s="2">
        <v>1246</v>
      </c>
      <c r="F15" s="2">
        <v>1269</v>
      </c>
      <c r="G15" s="19">
        <f t="shared" si="3"/>
        <v>1.845906902086682</v>
      </c>
    </row>
    <row r="16" spans="1:7" ht="12.75">
      <c r="A16" s="1" t="s">
        <v>32</v>
      </c>
      <c r="B16" s="2">
        <v>2</v>
      </c>
      <c r="C16" s="2">
        <v>2</v>
      </c>
      <c r="D16" s="19">
        <f t="shared" si="2"/>
        <v>0</v>
      </c>
      <c r="E16" s="2">
        <v>108</v>
      </c>
      <c r="F16" s="2">
        <v>108</v>
      </c>
      <c r="G16" s="19">
        <f t="shared" si="3"/>
        <v>0</v>
      </c>
    </row>
    <row r="17" spans="1:9" ht="12.75">
      <c r="A17" s="1" t="s">
        <v>33</v>
      </c>
      <c r="B17" s="2">
        <v>2</v>
      </c>
      <c r="C17" s="2">
        <v>2</v>
      </c>
      <c r="D17" s="19">
        <f t="shared" si="2"/>
        <v>0</v>
      </c>
      <c r="E17" s="2">
        <v>94</v>
      </c>
      <c r="F17" s="2">
        <v>94</v>
      </c>
      <c r="G17" s="19">
        <f t="shared" si="3"/>
        <v>0</v>
      </c>
      <c r="I17" s="22"/>
    </row>
    <row r="18" spans="1:7" ht="12.75">
      <c r="A18" s="1" t="s">
        <v>34</v>
      </c>
      <c r="B18" s="2"/>
      <c r="C18" s="35"/>
      <c r="D18" s="19" t="s">
        <v>16</v>
      </c>
      <c r="E18" s="2"/>
      <c r="F18" s="2"/>
      <c r="G18" s="32" t="s">
        <v>16</v>
      </c>
    </row>
    <row r="19" spans="1:7" ht="12.75">
      <c r="A19" s="1" t="s">
        <v>35</v>
      </c>
      <c r="B19" s="2">
        <v>20</v>
      </c>
      <c r="C19" s="2">
        <v>21</v>
      </c>
      <c r="D19" s="19">
        <f t="shared" si="2"/>
        <v>5</v>
      </c>
      <c r="E19" s="2">
        <v>444</v>
      </c>
      <c r="F19" s="2">
        <v>508</v>
      </c>
      <c r="G19" s="19">
        <f t="shared" si="3"/>
        <v>14.414414414414424</v>
      </c>
    </row>
    <row r="20" spans="1:7" ht="12.75">
      <c r="A20" s="1" t="s">
        <v>36</v>
      </c>
      <c r="B20" s="2">
        <v>342</v>
      </c>
      <c r="C20" s="2">
        <v>364</v>
      </c>
      <c r="D20" s="19">
        <f t="shared" si="2"/>
        <v>6.432748538011708</v>
      </c>
      <c r="E20" s="2">
        <v>2248</v>
      </c>
      <c r="F20" s="2">
        <v>2370</v>
      </c>
      <c r="G20" s="19">
        <f t="shared" si="3"/>
        <v>5.427046263345204</v>
      </c>
    </row>
    <row r="21" spans="1:7" ht="12.75">
      <c r="A21" s="3" t="s">
        <v>6</v>
      </c>
      <c r="B21" s="4">
        <f>SUM(B13:B20)</f>
        <v>588</v>
      </c>
      <c r="C21" s="4">
        <f>SUM(C13:C20)</f>
        <v>641</v>
      </c>
      <c r="D21" s="20">
        <f t="shared" si="2"/>
        <v>9.013605442176868</v>
      </c>
      <c r="E21" s="4">
        <f>SUM(E13:E20)</f>
        <v>6961</v>
      </c>
      <c r="F21" s="4">
        <f>SUM(F13:F20)</f>
        <v>7415</v>
      </c>
      <c r="G21" s="20">
        <f>F21/E21*100-100</f>
        <v>6.522051429392334</v>
      </c>
    </row>
    <row r="22" spans="1:7" ht="12.75">
      <c r="A22" s="5"/>
      <c r="B22" s="6"/>
      <c r="C22" s="6"/>
      <c r="D22" s="37"/>
      <c r="E22" s="6"/>
      <c r="F22" s="6"/>
      <c r="G22" s="37"/>
    </row>
    <row r="23" spans="1:26" ht="12.75">
      <c r="A23" s="5" t="s">
        <v>4</v>
      </c>
      <c r="B23" s="6">
        <f>B21+B11</f>
        <v>734</v>
      </c>
      <c r="C23" s="6">
        <f>C21+C11</f>
        <v>787</v>
      </c>
      <c r="D23" s="21">
        <f>C23/B23*100-100</f>
        <v>7.220708446866482</v>
      </c>
      <c r="E23" s="6">
        <f>E21+E11</f>
        <v>19509</v>
      </c>
      <c r="F23" s="6">
        <f>F21+F11</f>
        <v>19936</v>
      </c>
      <c r="G23" s="21">
        <f>F23/E23*100-100</f>
        <v>2.1887334050950926</v>
      </c>
      <c r="Z23">
        <v>728</v>
      </c>
    </row>
    <row r="24" spans="1:26" ht="12.75">
      <c r="A24" s="15" t="s">
        <v>28</v>
      </c>
      <c r="Z24">
        <v>19229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D11 D23 D21" formula="1"/>
    <ignoredError sqref="B11:C11 E11:F1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125" zoomScaleNormal="125" zoomScalePageLayoutView="0" workbookViewId="0" topLeftCell="A1">
      <selection activeCell="D34" sqref="D34"/>
    </sheetView>
  </sheetViews>
  <sheetFormatPr defaultColWidth="8.8515625" defaultRowHeight="12.75"/>
  <cols>
    <col min="1" max="1" width="31.00390625" style="0" customWidth="1"/>
    <col min="2" max="7" width="7.140625" style="0" customWidth="1"/>
  </cols>
  <sheetData>
    <row r="1" spans="1:7" ht="12.75">
      <c r="A1" s="16" t="s">
        <v>14</v>
      </c>
      <c r="B1" s="14"/>
      <c r="C1" s="14"/>
      <c r="D1" s="14"/>
      <c r="E1" s="14"/>
      <c r="F1" s="14"/>
      <c r="G1" s="14"/>
    </row>
    <row r="2" spans="1:7" ht="12.75">
      <c r="A2" s="16" t="s">
        <v>25</v>
      </c>
      <c r="B2" s="14"/>
      <c r="C2" s="14"/>
      <c r="D2" s="16" t="s">
        <v>27</v>
      </c>
      <c r="E2" s="14"/>
      <c r="F2" s="14"/>
      <c r="G2" s="14"/>
    </row>
    <row r="3" spans="1:7" ht="12.75">
      <c r="A3" s="40" t="s">
        <v>12</v>
      </c>
      <c r="B3" s="39" t="s">
        <v>8</v>
      </c>
      <c r="C3" s="39"/>
      <c r="D3" s="39"/>
      <c r="E3" s="39" t="s">
        <v>9</v>
      </c>
      <c r="F3" s="39"/>
      <c r="G3" s="39"/>
    </row>
    <row r="4" spans="1:7" ht="12.75">
      <c r="A4" s="41"/>
      <c r="B4" s="29">
        <v>2018</v>
      </c>
      <c r="C4" s="29">
        <v>2019</v>
      </c>
      <c r="D4" s="29" t="s">
        <v>7</v>
      </c>
      <c r="E4" s="29">
        <v>2018</v>
      </c>
      <c r="F4" s="29">
        <v>2019</v>
      </c>
      <c r="G4" s="29" t="s">
        <v>7</v>
      </c>
    </row>
    <row r="5" spans="1:7" ht="12.75">
      <c r="A5" s="1" t="s">
        <v>15</v>
      </c>
      <c r="B5" s="2">
        <v>4</v>
      </c>
      <c r="C5" s="2">
        <v>4</v>
      </c>
      <c r="D5" s="19">
        <f aca="true" t="shared" si="0" ref="D5:D11">C5/B5*100-100</f>
        <v>0</v>
      </c>
      <c r="E5" s="2">
        <v>620</v>
      </c>
      <c r="F5" s="2">
        <v>620</v>
      </c>
      <c r="G5" s="19">
        <f aca="true" t="shared" si="1" ref="G5:G11">F5/E5*100-100</f>
        <v>0</v>
      </c>
    </row>
    <row r="6" spans="1:7" ht="12.75">
      <c r="A6" s="1" t="s">
        <v>0</v>
      </c>
      <c r="B6" s="2">
        <v>38</v>
      </c>
      <c r="C6" s="2">
        <v>37</v>
      </c>
      <c r="D6" s="19">
        <f t="shared" si="0"/>
        <v>-2.631578947368425</v>
      </c>
      <c r="E6" s="2">
        <v>6323</v>
      </c>
      <c r="F6" s="2">
        <v>6323</v>
      </c>
      <c r="G6" s="19">
        <f t="shared" si="1"/>
        <v>0</v>
      </c>
    </row>
    <row r="7" spans="1:7" ht="12.75">
      <c r="A7" s="1" t="s">
        <v>1</v>
      </c>
      <c r="B7" s="2">
        <v>90</v>
      </c>
      <c r="C7" s="2">
        <v>93</v>
      </c>
      <c r="D7" s="19">
        <f t="shared" si="0"/>
        <v>3.333333333333343</v>
      </c>
      <c r="E7" s="2">
        <v>5736</v>
      </c>
      <c r="F7" s="2">
        <v>6557</v>
      </c>
      <c r="G7" s="19">
        <f t="shared" si="1"/>
        <v>14.313110181311032</v>
      </c>
    </row>
    <row r="8" spans="1:7" ht="12.75">
      <c r="A8" s="1" t="s">
        <v>2</v>
      </c>
      <c r="B8" s="2">
        <v>22</v>
      </c>
      <c r="C8" s="2">
        <v>22</v>
      </c>
      <c r="D8" s="19">
        <f t="shared" si="0"/>
        <v>0</v>
      </c>
      <c r="E8" s="2">
        <v>530</v>
      </c>
      <c r="F8" s="2">
        <v>514</v>
      </c>
      <c r="G8" s="19">
        <f t="shared" si="1"/>
        <v>-3.0188679245283083</v>
      </c>
    </row>
    <row r="9" spans="1:7" ht="12.75">
      <c r="A9" s="1" t="s">
        <v>3</v>
      </c>
      <c r="B9" s="2">
        <v>12</v>
      </c>
      <c r="C9" s="2">
        <v>12</v>
      </c>
      <c r="D9" s="19">
        <f t="shared" si="0"/>
        <v>0</v>
      </c>
      <c r="E9" s="2">
        <v>263</v>
      </c>
      <c r="F9" s="2">
        <v>263</v>
      </c>
      <c r="G9" s="19">
        <f t="shared" si="1"/>
        <v>0</v>
      </c>
    </row>
    <row r="10" spans="1:7" ht="12.75">
      <c r="A10" s="1" t="s">
        <v>10</v>
      </c>
      <c r="B10" s="2">
        <v>23</v>
      </c>
      <c r="C10" s="2">
        <v>24</v>
      </c>
      <c r="D10" s="19">
        <f t="shared" si="0"/>
        <v>4.347826086956516</v>
      </c>
      <c r="E10" s="2">
        <v>2510</v>
      </c>
      <c r="F10" s="2">
        <v>2578</v>
      </c>
      <c r="G10" s="19">
        <f t="shared" si="1"/>
        <v>2.7091633466135505</v>
      </c>
    </row>
    <row r="11" spans="1:7" ht="12.75">
      <c r="A11" s="3" t="s">
        <v>5</v>
      </c>
      <c r="B11" s="4">
        <f>SUM(B5:B10)</f>
        <v>189</v>
      </c>
      <c r="C11" s="4">
        <f>SUM(C5:C10)</f>
        <v>192</v>
      </c>
      <c r="D11" s="20">
        <f t="shared" si="0"/>
        <v>1.5873015873015817</v>
      </c>
      <c r="E11" s="4">
        <f>SUM(E5:E10)</f>
        <v>15982</v>
      </c>
      <c r="F11" s="4">
        <f>SUM(F5:F10)</f>
        <v>16855</v>
      </c>
      <c r="G11" s="20">
        <f t="shared" si="1"/>
        <v>5.462395194593924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29</v>
      </c>
      <c r="B13" s="2">
        <v>13</v>
      </c>
      <c r="C13" s="2">
        <v>14</v>
      </c>
      <c r="D13" s="19">
        <f aca="true" t="shared" si="2" ref="D13:D21">C13/B13*100-100</f>
        <v>7.692307692307693</v>
      </c>
      <c r="E13" s="2">
        <v>5278</v>
      </c>
      <c r="F13" s="2">
        <v>5993</v>
      </c>
      <c r="G13" s="19">
        <f aca="true" t="shared" si="3" ref="G13:G20">F13/E13*100-100</f>
        <v>13.546798029556655</v>
      </c>
    </row>
    <row r="14" spans="1:7" ht="12.75">
      <c r="A14" s="1" t="s">
        <v>30</v>
      </c>
      <c r="B14" s="2">
        <v>258</v>
      </c>
      <c r="C14" s="2">
        <v>270</v>
      </c>
      <c r="D14" s="19">
        <f t="shared" si="2"/>
        <v>4.651162790697683</v>
      </c>
      <c r="E14" s="2">
        <v>4564</v>
      </c>
      <c r="F14" s="2">
        <v>4538</v>
      </c>
      <c r="G14" s="19">
        <f t="shared" si="3"/>
        <v>-0.5696757230499543</v>
      </c>
    </row>
    <row r="15" spans="1:7" ht="12.75">
      <c r="A15" s="1" t="s">
        <v>31</v>
      </c>
      <c r="B15" s="2">
        <v>47</v>
      </c>
      <c r="C15" s="2">
        <v>52</v>
      </c>
      <c r="D15" s="19">
        <f t="shared" si="2"/>
        <v>10.63829787234043</v>
      </c>
      <c r="E15" s="2">
        <v>909</v>
      </c>
      <c r="F15" s="2">
        <v>1019</v>
      </c>
      <c r="G15" s="19">
        <f t="shared" si="3"/>
        <v>12.101210121012102</v>
      </c>
    </row>
    <row r="16" spans="1:7" ht="12.75">
      <c r="A16" s="1" t="s">
        <v>32</v>
      </c>
      <c r="B16" s="2">
        <v>2</v>
      </c>
      <c r="C16" s="2">
        <v>2</v>
      </c>
      <c r="D16" s="19">
        <f t="shared" si="2"/>
        <v>0</v>
      </c>
      <c r="E16" s="2">
        <v>43</v>
      </c>
      <c r="F16" s="2">
        <v>48</v>
      </c>
      <c r="G16" s="19">
        <f t="shared" si="3"/>
        <v>11.627906976744185</v>
      </c>
    </row>
    <row r="17" spans="1:7" ht="12.75">
      <c r="A17" s="1" t="s">
        <v>33</v>
      </c>
      <c r="B17" s="2">
        <v>1</v>
      </c>
      <c r="C17" s="2">
        <v>2</v>
      </c>
      <c r="D17" s="19">
        <f t="shared" si="2"/>
        <v>100</v>
      </c>
      <c r="E17" s="2">
        <v>21</v>
      </c>
      <c r="F17" s="2">
        <v>30</v>
      </c>
      <c r="G17" s="19">
        <f t="shared" si="3"/>
        <v>42.85714285714286</v>
      </c>
    </row>
    <row r="18" spans="1:9" ht="12.75">
      <c r="A18" s="1" t="s">
        <v>34</v>
      </c>
      <c r="B18" s="2"/>
      <c r="C18" s="2"/>
      <c r="D18" s="36" t="s">
        <v>16</v>
      </c>
      <c r="E18" s="2"/>
      <c r="F18" s="2"/>
      <c r="G18" s="36" t="s">
        <v>16</v>
      </c>
      <c r="I18" s="22"/>
    </row>
    <row r="19" spans="1:7" ht="12.75">
      <c r="A19" s="1" t="s">
        <v>35</v>
      </c>
      <c r="B19" s="2">
        <v>25</v>
      </c>
      <c r="C19" s="2">
        <v>22</v>
      </c>
      <c r="D19" s="19">
        <f t="shared" si="2"/>
        <v>-12</v>
      </c>
      <c r="E19" s="2">
        <v>564</v>
      </c>
      <c r="F19" s="2">
        <v>444</v>
      </c>
      <c r="G19" s="19">
        <f t="shared" si="3"/>
        <v>-21.276595744680847</v>
      </c>
    </row>
    <row r="20" spans="1:7" ht="12.75">
      <c r="A20" s="1" t="s">
        <v>36</v>
      </c>
      <c r="B20" s="2">
        <v>460</v>
      </c>
      <c r="C20" s="2">
        <v>462</v>
      </c>
      <c r="D20" s="19">
        <f t="shared" si="2"/>
        <v>0.4347826086956559</v>
      </c>
      <c r="E20" s="2">
        <v>2951</v>
      </c>
      <c r="F20" s="2">
        <v>3032</v>
      </c>
      <c r="G20" s="19">
        <f t="shared" si="3"/>
        <v>2.7448322602507744</v>
      </c>
    </row>
    <row r="21" spans="1:7" ht="12.75">
      <c r="A21" s="3" t="s">
        <v>6</v>
      </c>
      <c r="B21" s="4">
        <f>SUM(B13:B20)</f>
        <v>806</v>
      </c>
      <c r="C21" s="4">
        <f>SUM(C13:C20)</f>
        <v>824</v>
      </c>
      <c r="D21" s="20">
        <f t="shared" si="2"/>
        <v>2.2332506203474054</v>
      </c>
      <c r="E21" s="4">
        <f>SUM(E13:E20)</f>
        <v>14330</v>
      </c>
      <c r="F21" s="4">
        <f>SUM(F13:F20)</f>
        <v>15104</v>
      </c>
      <c r="G21" s="20">
        <f>F21/E21*100-100</f>
        <v>5.4012561060711874</v>
      </c>
    </row>
    <row r="22" spans="1:7" ht="12.75">
      <c r="A22" s="5"/>
      <c r="B22" s="6"/>
      <c r="C22" s="6"/>
      <c r="D22" s="37"/>
      <c r="E22" s="6"/>
      <c r="F22" s="6"/>
      <c r="G22" s="37"/>
    </row>
    <row r="23" spans="1:7" ht="12.75">
      <c r="A23" s="5" t="s">
        <v>4</v>
      </c>
      <c r="B23" s="6">
        <f>B21+B11</f>
        <v>995</v>
      </c>
      <c r="C23" s="6">
        <f>C21+C11</f>
        <v>1016</v>
      </c>
      <c r="D23" s="21">
        <f>C23/B23*100-100</f>
        <v>2.1105527638190864</v>
      </c>
      <c r="E23" s="6">
        <f>E21+E11</f>
        <v>30312</v>
      </c>
      <c r="F23" s="6">
        <f>F21+F11</f>
        <v>31959</v>
      </c>
      <c r="G23" s="21">
        <f>F23/E23*100-100</f>
        <v>5.433491686460812</v>
      </c>
    </row>
    <row r="24" ht="12.75">
      <c r="A24" s="15" t="s">
        <v>28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/>
  <ignoredErrors>
    <ignoredError sqref="B11:C11 E11:F11" formulaRange="1"/>
    <ignoredError sqref="D11" formula="1" formulaRange="1"/>
    <ignoredError sqref="D21 D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Lillo</cp:lastModifiedBy>
  <cp:lastPrinted>2018-02-07T11:06:47Z</cp:lastPrinted>
  <dcterms:created xsi:type="dcterms:W3CDTF">2011-11-17T11:13:34Z</dcterms:created>
  <dcterms:modified xsi:type="dcterms:W3CDTF">2020-07-13T06:57:56Z</dcterms:modified>
  <cp:category/>
  <cp:version/>
  <cp:contentType/>
  <cp:contentStatus/>
</cp:coreProperties>
</file>