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07" activeTab="2"/>
  </bookViews>
  <sheets>
    <sheet name="Allegato A" sheetId="1" r:id="rId1"/>
    <sheet name="Allegato B" sheetId="2" r:id="rId2"/>
    <sheet name="Allegato C" sheetId="3" r:id="rId3"/>
  </sheets>
  <definedNames>
    <definedName name="_xlnm._FilterDatabase" localSheetId="0" hidden="1">'Allegato A'!$C$2:$G$186</definedName>
    <definedName name="_xlnm._FilterDatabase" localSheetId="1" hidden="1">'Allegato B'!$C$2:$G$213</definedName>
    <definedName name="Aut_1">#REF!</definedName>
    <definedName name="Aut_2">#REF!</definedName>
    <definedName name="Aut_3">#REF!</definedName>
    <definedName name="Aut">#REF!</definedName>
    <definedName name="Excel_BuiltIn__FilterDatabase_2_1">#REF!</definedName>
    <definedName name="Excel_BuiltIn__FilterDatabase_2_2">#REF!</definedName>
    <definedName name="Excel_BuiltIn__FilterDatabase_2_3">#REF!</definedName>
    <definedName name="Excel_BuiltIn__FilterDatabase_21">#REF!</definedName>
    <definedName name="OLE_LINK1_2_1">#REF!</definedName>
    <definedName name="OLE_LINK1_2_2">#REF!</definedName>
    <definedName name="OLE_LINK1_2_3">#REF!</definedName>
    <definedName name="OLE_LINK1_2">#REF!</definedName>
    <definedName name="OLE_LINK2_2_1">#REF!</definedName>
    <definedName name="OLE_LINK2_2_2">#REF!</definedName>
    <definedName name="OLE_LINK2_2_3">#REF!</definedName>
    <definedName name="OLE_LINK2_2">#REF!</definedName>
  </definedNames>
  <calcPr fullCalcOnLoad="1"/>
</workbook>
</file>

<file path=xl/sharedStrings.xml><?xml version="1.0" encoding="utf-8"?>
<sst xmlns="http://schemas.openxmlformats.org/spreadsheetml/2006/main" count="1929" uniqueCount="368">
  <si>
    <t>Allegato  A al D.D.G.  n.     4394         del 28/10/2011</t>
  </si>
  <si>
    <t>n</t>
  </si>
  <si>
    <t>Codice</t>
  </si>
  <si>
    <t>ENTE DI
FORMAZIONE</t>
  </si>
  <si>
    <t>SEDE</t>
  </si>
  <si>
    <t>ISTITUZIONE SCOLASTICA</t>
  </si>
  <si>
    <t>FIGURA PROFESSIONALE</t>
  </si>
  <si>
    <t xml:space="preserve">Importo spettante per singolo percorso </t>
  </si>
  <si>
    <t>001/10/1/01</t>
  </si>
  <si>
    <t>ANCOL SICILIA</t>
  </si>
  <si>
    <t>Priolo</t>
  </si>
  <si>
    <t>IISS "P.pe di Napoli"</t>
  </si>
  <si>
    <t>Operatore del benessere</t>
  </si>
  <si>
    <t>001/10/1/02</t>
  </si>
  <si>
    <t>Barcellona PG</t>
  </si>
  <si>
    <t xml:space="preserve">IISS "E. FERRARI" </t>
  </si>
  <si>
    <t>001/10/1/03</t>
  </si>
  <si>
    <t>Messina</t>
  </si>
  <si>
    <t>IISS "Antonello da Messina"</t>
  </si>
  <si>
    <t>001/10/1/04</t>
  </si>
  <si>
    <t>001/10/1/05</t>
  </si>
  <si>
    <t>ITCT "A.M. JACI"</t>
  </si>
  <si>
    <t>Operatore amm.vo segretariale</t>
  </si>
  <si>
    <t>002/10/1/01</t>
  </si>
  <si>
    <t>ANFE</t>
  </si>
  <si>
    <t>Caltagirone</t>
  </si>
  <si>
    <t>IPSIA “Carlo Alberto dalla Chiesa” di Caltagirone</t>
  </si>
  <si>
    <t>002/10/1/02</t>
  </si>
  <si>
    <t>002/10/1/03</t>
  </si>
  <si>
    <t>002/10/1/04</t>
  </si>
  <si>
    <t>Catania</t>
  </si>
  <si>
    <t>IPSCT "A. OLIVETTI"</t>
  </si>
  <si>
    <t>002/10/1/05</t>
  </si>
  <si>
    <t>002/10/1/06</t>
  </si>
  <si>
    <t>002/10/1/07</t>
  </si>
  <si>
    <t>IISS “G.B.Vaccarini” di Catania</t>
  </si>
  <si>
    <t>Operatore elettrico</t>
  </si>
  <si>
    <t>002/10/1/08</t>
  </si>
  <si>
    <t>002/10/1/09</t>
  </si>
  <si>
    <t>IPSS “Mangano” di Catania</t>
  </si>
  <si>
    <t>002/10/1/10</t>
  </si>
  <si>
    <t>002/10/1/11</t>
  </si>
  <si>
    <t>002/10/1/12</t>
  </si>
  <si>
    <t>038/10/1/01</t>
  </si>
  <si>
    <t>ARAM</t>
  </si>
  <si>
    <t>Istituto Pofessionale  “L. Mangano” di Catania</t>
  </si>
  <si>
    <t>040/10/1/01</t>
  </si>
  <si>
    <t>ARCHE'</t>
  </si>
  <si>
    <t xml:space="preserve">Catania </t>
  </si>
  <si>
    <t xml:space="preserve">IISS "L. MANGANO" </t>
  </si>
  <si>
    <t>040/10/1/02</t>
  </si>
  <si>
    <t>IPSSAR di Nicolosi</t>
  </si>
  <si>
    <t>Operatore della ristorazione</t>
  </si>
  <si>
    <t>027/10/1/01</t>
  </si>
  <si>
    <t>Associazione ERIS</t>
  </si>
  <si>
    <t>ITI "Archimede"</t>
  </si>
  <si>
    <t>027/10/1/02</t>
  </si>
  <si>
    <t>027/10/1/03</t>
  </si>
  <si>
    <t>027/10/1/04</t>
  </si>
  <si>
    <t>027/10/1/05</t>
  </si>
  <si>
    <t>027/10/1/06</t>
  </si>
  <si>
    <t>Paternò</t>
  </si>
  <si>
    <t>IISS DI "PATERNO'"</t>
  </si>
  <si>
    <t>027/10/1/07</t>
  </si>
  <si>
    <t>027/10/1/08</t>
  </si>
  <si>
    <t>009/10/1/01</t>
  </si>
  <si>
    <t>CIOFS-FP</t>
  </si>
  <si>
    <t>S. Agata Militello</t>
  </si>
  <si>
    <t>ITCG “ G. Tomasi di  Lampedusa” di Sant'Agata Militello</t>
  </si>
  <si>
    <t>Operatore amministrativo segretariale</t>
  </si>
  <si>
    <t>009/10/1/02</t>
  </si>
  <si>
    <t>Operatore ai servizi di promozione ed accoglienza</t>
  </si>
  <si>
    <t>009/10/1/03</t>
  </si>
  <si>
    <t>Acireale</t>
  </si>
  <si>
    <t>Ist.Mag.le "Regina Elena"</t>
  </si>
  <si>
    <t>009/10/1/04</t>
  </si>
  <si>
    <t>Palermo</t>
  </si>
  <si>
    <t>ITC “Pio La Torre” di Palermo</t>
  </si>
  <si>
    <t>009/10/1/05</t>
  </si>
  <si>
    <t>Modica</t>
  </si>
  <si>
    <t>IPSSAR e Agricoltura e Ambiente “Principi Grimaldi” di Modica</t>
  </si>
  <si>
    <t>009/10/1/06</t>
  </si>
  <si>
    <t>Operatore grafico</t>
  </si>
  <si>
    <t>009/10/1/07</t>
  </si>
  <si>
    <t xml:space="preserve">CIOFS-FP </t>
  </si>
  <si>
    <t>Istituto Professionale Alberghiero “Karol Wojtyla”di Catania</t>
  </si>
  <si>
    <t>009/10/1/08</t>
  </si>
  <si>
    <t>009/10/1/09</t>
  </si>
  <si>
    <t>IIS "Dalla Chiesa" di Caltagiorne</t>
  </si>
  <si>
    <t>009/10/1/10</t>
  </si>
  <si>
    <t xml:space="preserve">Operatore del benessere </t>
  </si>
  <si>
    <t>009/10/1/11</t>
  </si>
  <si>
    <t>009/10/1/12</t>
  </si>
  <si>
    <t>Gela</t>
  </si>
  <si>
    <t>IISS "Carafa" - Mazzarino</t>
  </si>
  <si>
    <t>Operatore Grafico</t>
  </si>
  <si>
    <t>009/10/1/13</t>
  </si>
  <si>
    <t>Pietraperzia</t>
  </si>
  <si>
    <t>Istituto Regionale d'Arte - Enna</t>
  </si>
  <si>
    <t>009/10/1/14</t>
  </si>
  <si>
    <t>010/10/1/01</t>
  </si>
  <si>
    <t>CIRPE</t>
  </si>
  <si>
    <t>ITI ”Cannizzaro” di Catania</t>
  </si>
  <si>
    <t>Operatore elettronico</t>
  </si>
  <si>
    <t>010/10/1/02</t>
  </si>
  <si>
    <t>010/10/1/03</t>
  </si>
  <si>
    <t>010/10/1/04</t>
  </si>
  <si>
    <t>010/10/1/05</t>
  </si>
  <si>
    <t>010/10/1/06</t>
  </si>
  <si>
    <t>010/10/1/07</t>
  </si>
  <si>
    <t>ITC "F.Ferrara" di Palermo</t>
  </si>
  <si>
    <t>Opertatore amministrativo segretariale</t>
  </si>
  <si>
    <t>010/10/1/08</t>
  </si>
  <si>
    <t>IPSSAR "Cascino"</t>
  </si>
  <si>
    <t>010/10/1/09</t>
  </si>
  <si>
    <t>010/10/1/10</t>
  </si>
  <si>
    <t>010/10/1/11</t>
  </si>
  <si>
    <t>IPSSAR "P. Piazza"</t>
  </si>
  <si>
    <t>010/10/1/12</t>
  </si>
  <si>
    <t>Partinico</t>
  </si>
  <si>
    <t>IISS “D. Dolci” di Partinico</t>
  </si>
  <si>
    <t>012/10/1/01</t>
  </si>
  <si>
    <t>CNOS-FAP</t>
  </si>
  <si>
    <t xml:space="preserve">Palermo </t>
  </si>
  <si>
    <t>IPSIA "MEDI"</t>
  </si>
  <si>
    <t>012/10/1/02</t>
  </si>
  <si>
    <t>IISS “MANGANO” – Catania</t>
  </si>
  <si>
    <t>012/10/1/03</t>
  </si>
  <si>
    <t>012/10/1/04</t>
  </si>
  <si>
    <t>012/10/1/05</t>
  </si>
  <si>
    <t>012/10/1/06</t>
  </si>
  <si>
    <t>ITI “ARCHIMEDE” - Catania</t>
  </si>
  <si>
    <t xml:space="preserve">Operatore grafico </t>
  </si>
  <si>
    <t>012/10/1/07</t>
  </si>
  <si>
    <t>012/10/1/08</t>
  </si>
  <si>
    <t>012/10/1/09</t>
  </si>
  <si>
    <t>012/10/1/10</t>
  </si>
  <si>
    <t>012/10/1/11</t>
  </si>
  <si>
    <t>Operatore meccanico</t>
  </si>
  <si>
    <t>012/10/1/12</t>
  </si>
  <si>
    <t>012/10/1/13</t>
  </si>
  <si>
    <t>012/10/1/14</t>
  </si>
  <si>
    <t>Carini</t>
  </si>
  <si>
    <t>IISS "Mursia" - Carini</t>
  </si>
  <si>
    <t>012/10/1/15</t>
  </si>
  <si>
    <t>IPSSAR “Wojtyla” – Catania</t>
  </si>
  <si>
    <t>012/10/1/16</t>
  </si>
  <si>
    <t>012/10/1/17</t>
  </si>
  <si>
    <t>012/10/1/18</t>
  </si>
  <si>
    <t>012/10/1/20</t>
  </si>
  <si>
    <t>ITI V.E.III  – Palermo</t>
  </si>
  <si>
    <t xml:space="preserve">Operaore Elettrico </t>
  </si>
  <si>
    <t>012/10/1/21</t>
  </si>
  <si>
    <t>012/10/1/22</t>
  </si>
  <si>
    <t>012/10/1/23</t>
  </si>
  <si>
    <t>Operatore Meccanico</t>
  </si>
  <si>
    <t>012/10/1/24</t>
  </si>
  <si>
    <t>012/10/1/25</t>
  </si>
  <si>
    <t>012/10/1/26</t>
  </si>
  <si>
    <t>IPIA "Fermi" di Gela</t>
  </si>
  <si>
    <t>012/10/1/27</t>
  </si>
  <si>
    <t>012/10/1/28</t>
  </si>
  <si>
    <t>Operatore termoidraulico</t>
  </si>
  <si>
    <t>012/10/1/29</t>
  </si>
  <si>
    <t>012/10/1/30</t>
  </si>
  <si>
    <t>IISS "Sturzo" di Gela</t>
  </si>
  <si>
    <t>012/10/1/31</t>
  </si>
  <si>
    <t>Operatore alla Ristorazione</t>
  </si>
  <si>
    <t>012/10/1/32</t>
  </si>
  <si>
    <t>IISS di Paternò</t>
  </si>
  <si>
    <t>012/10/1/33</t>
  </si>
  <si>
    <t>IPSIA "Medi"</t>
  </si>
  <si>
    <t>012/10/1/34</t>
  </si>
  <si>
    <t>Ragusa</t>
  </si>
  <si>
    <t>IISS " Marconi" - Vittoria</t>
  </si>
  <si>
    <t>012/10/1/35</t>
  </si>
  <si>
    <t>012/10/1/36</t>
  </si>
  <si>
    <t>012/10/1/37</t>
  </si>
  <si>
    <t>012/10/1/38</t>
  </si>
  <si>
    <t>ITI "Archimede" - Catania</t>
  </si>
  <si>
    <t>012/10/1/39</t>
  </si>
  <si>
    <t>Operatore impianti termoidraulici</t>
  </si>
  <si>
    <t>021/10/1/01</t>
  </si>
  <si>
    <t xml:space="preserve">E L I S </t>
  </si>
  <si>
    <t>IPSSAR “P. Borsellino” di Palermo</t>
  </si>
  <si>
    <t>039/10/1/01</t>
  </si>
  <si>
    <t>ECAP Caltanissetta</t>
  </si>
  <si>
    <t>Caltanissetta</t>
  </si>
  <si>
    <t>039/10/1/02</t>
  </si>
  <si>
    <t>IISS A. Di Rocco - Caltanissetta</t>
  </si>
  <si>
    <t>017/10/1/01</t>
  </si>
  <si>
    <t>ECAP Messina</t>
  </si>
  <si>
    <t>ITI "Verona Trento" - Messina</t>
  </si>
  <si>
    <t>017/10/1/02</t>
  </si>
  <si>
    <t>Istituto Istruzione superiore “Antonello” di Messina</t>
  </si>
  <si>
    <t>017/10/1/03</t>
  </si>
  <si>
    <t>016/10/1/01</t>
  </si>
  <si>
    <t>EDUCATIONAL CENTER sas</t>
  </si>
  <si>
    <t>IISS DI Paternò</t>
  </si>
  <si>
    <t>016/10/1/02</t>
  </si>
  <si>
    <t>Operatore dell'abbigliamento</t>
  </si>
  <si>
    <t>EDUFORM</t>
  </si>
  <si>
    <t>Trapani</t>
  </si>
  <si>
    <t xml:space="preserve">IPSSAR "I E V Florio" </t>
  </si>
  <si>
    <t>Alcamo</t>
  </si>
  <si>
    <t>017/10/1/04</t>
  </si>
  <si>
    <t>Marsala</t>
  </si>
  <si>
    <t>IISS F.sco D'aguirre</t>
  </si>
  <si>
    <t>017/10/1/05</t>
  </si>
  <si>
    <t>Mazara</t>
  </si>
  <si>
    <t>017/10/1/06</t>
  </si>
  <si>
    <t>017/10/1/07</t>
  </si>
  <si>
    <t>Salemi-Marsala</t>
  </si>
  <si>
    <t>017/10/1/09</t>
  </si>
  <si>
    <t>Monreale</t>
  </si>
  <si>
    <t>IPSSAR “Borsellino” di Palermo</t>
  </si>
  <si>
    <t>017/10/1/10</t>
  </si>
  <si>
    <t>017/10/1/11</t>
  </si>
  <si>
    <t>017/10/1/12</t>
  </si>
  <si>
    <t>017/10/1/13</t>
  </si>
  <si>
    <t>017/10/1/14</t>
  </si>
  <si>
    <t>017/10/1/15</t>
  </si>
  <si>
    <t>Capo d'Orlando</t>
  </si>
  <si>
    <t>IISS di Capo d'Orlando</t>
  </si>
  <si>
    <t>019/10/1/01</t>
  </si>
  <si>
    <t>EFAL</t>
  </si>
  <si>
    <t>IISS “Sen. A Di Rocco” di Caltanissetta</t>
  </si>
  <si>
    <t>023/10/1/01</t>
  </si>
  <si>
    <t>ENAIP ASAFORM SICILIA</t>
  </si>
  <si>
    <t>Bronte</t>
  </si>
  <si>
    <t>023/10/1/02</t>
  </si>
  <si>
    <t>023/10/1/03</t>
  </si>
  <si>
    <t>023/10/1/04</t>
  </si>
  <si>
    <t>Biancavilla</t>
  </si>
  <si>
    <t>023/10/1/05</t>
  </si>
  <si>
    <t>Operatore del benssere</t>
  </si>
  <si>
    <t>023/10/1/06</t>
  </si>
  <si>
    <t>Scordia</t>
  </si>
  <si>
    <t>Liceo Scientifico "Majorana" - Scordia</t>
  </si>
  <si>
    <t>041/10/1/01</t>
  </si>
  <si>
    <t>ENAIP - Caltanissetta</t>
  </si>
  <si>
    <t>IPSCT "L.Einaudi" - Palermo</t>
  </si>
  <si>
    <t>041/10/1/02</t>
  </si>
  <si>
    <t>024/10/1/01</t>
  </si>
  <si>
    <t>ENDO-FAP</t>
  </si>
  <si>
    <t>ITIS “Volta” di Palermo</t>
  </si>
  <si>
    <t>024/10/1/02</t>
  </si>
  <si>
    <t>024/10/1/03</t>
  </si>
  <si>
    <t>024/10/1/04</t>
  </si>
  <si>
    <t>ITI V. Emanuele III°</t>
  </si>
  <si>
    <t>024/10/1/05</t>
  </si>
  <si>
    <t xml:space="preserve">Operatore alla riparazione dei veicoli a motore </t>
  </si>
  <si>
    <t>024/10/1/06</t>
  </si>
  <si>
    <t>024/10/1/07</t>
  </si>
  <si>
    <t>024/10/1/08</t>
  </si>
  <si>
    <t>Operatore di impianti termoidraulici</t>
  </si>
  <si>
    <t>024/10/1/09</t>
  </si>
  <si>
    <t>IPSAR Cascino</t>
  </si>
  <si>
    <t>024/10/1/10</t>
  </si>
  <si>
    <t>024/10/1/11</t>
  </si>
  <si>
    <t>IISS di Paternò-Belpasso-Biancavilla</t>
  </si>
  <si>
    <t>024/10/1/12</t>
  </si>
  <si>
    <t>024/10/1/13</t>
  </si>
  <si>
    <t>Operatore Elettrico</t>
  </si>
  <si>
    <t>026/10/1/01</t>
  </si>
  <si>
    <t>ENGIM</t>
  </si>
  <si>
    <t>IISS-ITI-ITN</t>
  </si>
  <si>
    <t>026/10/1/02</t>
  </si>
  <si>
    <t>Cefalù (PA)</t>
  </si>
  <si>
    <t>ITCG DEL DUCA – Cefalù (PA)</t>
  </si>
  <si>
    <t>026/10/1/03</t>
  </si>
  <si>
    <t>Termini Imerese (PA)</t>
  </si>
  <si>
    <t>026/10/1/04</t>
  </si>
  <si>
    <t>Petralia Sottana (PA)</t>
  </si>
  <si>
    <t>IISS "P. DOMINA"</t>
  </si>
  <si>
    <t>026/10/1/05</t>
  </si>
  <si>
    <t>Operatore alla riparazione dei veicoli a motore</t>
  </si>
  <si>
    <t>026/10/1/06</t>
  </si>
  <si>
    <t>026/10/1/07</t>
  </si>
  <si>
    <t>026/10/1/08</t>
  </si>
  <si>
    <t>S. AGATA MILITELLO (ME)</t>
  </si>
  <si>
    <t>ITI TORRICELLI – S.Agata M. (ME)</t>
  </si>
  <si>
    <t>026/10/1/09</t>
  </si>
  <si>
    <t>026/10/1/10</t>
  </si>
  <si>
    <t>Erice - Casa Santa</t>
  </si>
  <si>
    <t>026/10/1/11</t>
  </si>
  <si>
    <t>IISS "Damiani"</t>
  </si>
  <si>
    <t>029/10/1/01</t>
  </si>
  <si>
    <t>FUTURA SOC. COOP. A R.L.</t>
  </si>
  <si>
    <t xml:space="preserve">Trapani </t>
  </si>
  <si>
    <t>IST. MAGISTRALE "SALVO"</t>
  </si>
  <si>
    <t>Operatore ai servizi di promozione e accoglienza</t>
  </si>
  <si>
    <t>029/10/1/02</t>
  </si>
  <si>
    <t>IPSAR "I E V FLORIO"</t>
  </si>
  <si>
    <t>029/10/1/03</t>
  </si>
  <si>
    <t>033/10/1/01</t>
  </si>
  <si>
    <t>I.R.A.P.S. ONLUS</t>
  </si>
  <si>
    <t xml:space="preserve">Giarre </t>
  </si>
  <si>
    <t>IPSAR “Falcone”  - Catania</t>
  </si>
  <si>
    <t>030/10/1/01</t>
  </si>
  <si>
    <t>IAL-CISL</t>
  </si>
  <si>
    <t>L.S. BASILE</t>
  </si>
  <si>
    <t>030/10/1/02</t>
  </si>
  <si>
    <t>030/10/1/03</t>
  </si>
  <si>
    <t>030/10/1/04</t>
  </si>
  <si>
    <t>Lercara</t>
  </si>
  <si>
    <t>IISS "Picone"</t>
  </si>
  <si>
    <t>031/10/1/01</t>
  </si>
  <si>
    <t>IN.FORM.HOUSE</t>
  </si>
  <si>
    <t>IISS “Danilo Dolci” di Partinico</t>
  </si>
  <si>
    <t>031/10/1/02</t>
  </si>
  <si>
    <t>Corleone</t>
  </si>
  <si>
    <t>IISS "DON G. COLLETTO"</t>
  </si>
  <si>
    <t>031/10/1/03</t>
  </si>
  <si>
    <t>031/10/1/04</t>
  </si>
  <si>
    <t>IPSSAR “Pietro Piazza” di Palermo</t>
  </si>
  <si>
    <t>031/10/1/05</t>
  </si>
  <si>
    <t>031/10/1/06</t>
  </si>
  <si>
    <t>031/10/1/07</t>
  </si>
  <si>
    <t>031/10/1/08</t>
  </si>
  <si>
    <t>031/10/1/09</t>
  </si>
  <si>
    <t>031/10/1/10</t>
  </si>
  <si>
    <t>031/10/1/11</t>
  </si>
  <si>
    <t>IISS "Basile" - Monreale</t>
  </si>
  <si>
    <t>032/10/1/01</t>
  </si>
  <si>
    <t>INTEREFOP</t>
  </si>
  <si>
    <t>Rosolini</t>
  </si>
  <si>
    <t>14°IISS “Principe di Napoli” di Siracusa</t>
  </si>
  <si>
    <t>032/10/1/02</t>
  </si>
  <si>
    <t>Siracusa</t>
  </si>
  <si>
    <t>032/10/1/03</t>
  </si>
  <si>
    <t>034/10/1/01</t>
  </si>
  <si>
    <t>IRFAP</t>
  </si>
  <si>
    <t>IIS “L.  MANGANO” – Catania</t>
  </si>
  <si>
    <t>034/10/1/02</t>
  </si>
  <si>
    <t>035/10/1/01</t>
  </si>
  <si>
    <t>ODA</t>
  </si>
  <si>
    <t>Nicolosi</t>
  </si>
  <si>
    <t>035/10/1/02</t>
  </si>
  <si>
    <t>035/10/1/03</t>
  </si>
  <si>
    <t>Nicosia</t>
  </si>
  <si>
    <t>ITCG “A Volta” di Nicosia</t>
  </si>
  <si>
    <t>035/10/1/04</t>
  </si>
  <si>
    <t>035/10/1/05</t>
  </si>
  <si>
    <t>Liceo Artistico "E.Greco"</t>
  </si>
  <si>
    <t>Operatore delle lavorazioni artistiche</t>
  </si>
  <si>
    <t>006/10/1/01</t>
  </si>
  <si>
    <t>S.Giovanni Apostolo</t>
  </si>
  <si>
    <t>006/10/1/02</t>
  </si>
  <si>
    <t>IPSIA "P.Calapso" - Siracusa</t>
  </si>
  <si>
    <t>036/10/1/01</t>
  </si>
  <si>
    <t>SAN PANCRAZIO</t>
  </si>
  <si>
    <t>Giardini Naxos</t>
  </si>
  <si>
    <t>ITC Pugliatti di Taormina</t>
  </si>
  <si>
    <t>036/10/1/02</t>
  </si>
  <si>
    <t>TOTALE</t>
  </si>
  <si>
    <t>Istituto Superiore “Minutoli” di Messina</t>
  </si>
  <si>
    <t>IISS Politecnico del mare "Duca degli Abruzzi - Colombo"</t>
  </si>
  <si>
    <t>F.to IL DIRIGENTE GENERALE</t>
  </si>
  <si>
    <t>Dott. Ludovico Albert</t>
  </si>
  <si>
    <t xml:space="preserve">Allegato B al D.D.G. n.  4394          Del 28/10/2011 </t>
  </si>
  <si>
    <t>1° Acconto pari all'80% dell'importo spettante</t>
  </si>
  <si>
    <t>Saldo pari al 20% dell'importo spettante</t>
  </si>
  <si>
    <t>Totale</t>
  </si>
  <si>
    <t>TOTALE GENERALE</t>
  </si>
  <si>
    <t>Allegato  C  al D.D.G.  n.    4394          del 28/10/2011</t>
  </si>
  <si>
    <t>1° Acconto pari al 50% dell'importo spettante</t>
  </si>
  <si>
    <t>2° Acconto pari al 30% dell'importo spettante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</si>
</sst>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&quot;€ &quot;* #,##0.00_-;&quot;-€ &quot;* #,##0.00_-;_-&quot;€ &quot;* \-??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54">
    <xf numFmtId="164" fontId="0" fillId="0" borderId="0" xfId="0" applyAlignment="1">
      <alignment/>
    </xf>
    <xf numFmtId="164" fontId="18" fillId="0" borderId="0" xfId="0" applyFont="1" applyAlignment="1">
      <alignment vertical="center"/>
    </xf>
    <xf numFmtId="164" fontId="19" fillId="0" borderId="0" xfId="0" applyFont="1" applyAlignment="1">
      <alignment vertical="center"/>
    </xf>
    <xf numFmtId="164" fontId="0" fillId="0" borderId="0" xfId="0" applyFont="1" applyFill="1" applyAlignment="1">
      <alignment vertical="center"/>
    </xf>
    <xf numFmtId="164" fontId="0" fillId="0" borderId="0" xfId="0" applyFont="1" applyAlignment="1">
      <alignment vertical="center"/>
    </xf>
    <xf numFmtId="165" fontId="0" fillId="0" borderId="0" xfId="0" applyNumberFormat="1" applyFont="1" applyAlignment="1">
      <alignment vertical="center"/>
    </xf>
    <xf numFmtId="164" fontId="0" fillId="0" borderId="0" xfId="0" applyFont="1" applyBorder="1" applyAlignment="1">
      <alignment horizontal="left" vertical="center"/>
    </xf>
    <xf numFmtId="164" fontId="0" fillId="0" borderId="10" xfId="0" applyFont="1" applyBorder="1" applyAlignment="1">
      <alignment vertical="center" shrinkToFit="1"/>
    </xf>
    <xf numFmtId="164" fontId="20" fillId="0" borderId="11" xfId="0" applyFont="1" applyBorder="1" applyAlignment="1">
      <alignment vertical="center" shrinkToFit="1"/>
    </xf>
    <xf numFmtId="164" fontId="21" fillId="24" borderId="11" xfId="0" applyFont="1" applyFill="1" applyBorder="1" applyAlignment="1">
      <alignment horizontal="center" vertical="center" wrapText="1" shrinkToFit="1"/>
    </xf>
    <xf numFmtId="164" fontId="21" fillId="24" borderId="11" xfId="0" applyFont="1" applyFill="1" applyBorder="1" applyAlignment="1">
      <alignment horizontal="center" vertical="center" shrinkToFit="1"/>
    </xf>
    <xf numFmtId="165" fontId="22" fillId="24" borderId="11" xfId="0" applyNumberFormat="1" applyFont="1" applyFill="1" applyBorder="1" applyAlignment="1">
      <alignment horizontal="center" vertical="center" wrapText="1"/>
    </xf>
    <xf numFmtId="164" fontId="0" fillId="0" borderId="0" xfId="0" applyFont="1" applyAlignment="1">
      <alignment vertical="center" shrinkToFit="1"/>
    </xf>
    <xf numFmtId="164" fontId="0" fillId="0" borderId="10" xfId="0" applyFont="1" applyFill="1" applyBorder="1" applyAlignment="1">
      <alignment vertical="center"/>
    </xf>
    <xf numFmtId="164" fontId="20" fillId="0" borderId="10" xfId="0" applyFont="1" applyFill="1" applyBorder="1" applyAlignment="1">
      <alignment vertical="center"/>
    </xf>
    <xf numFmtId="164" fontId="20" fillId="24" borderId="10" xfId="0" applyFont="1" applyFill="1" applyBorder="1" applyAlignment="1">
      <alignment horizontal="center" vertical="center" wrapText="1"/>
    </xf>
    <xf numFmtId="164" fontId="20" fillId="24" borderId="10" xfId="0" applyFont="1" applyFill="1" applyBorder="1" applyAlignment="1">
      <alignment vertical="center" wrapText="1"/>
    </xf>
    <xf numFmtId="165" fontId="20" fillId="24" borderId="10" xfId="0" applyNumberFormat="1" applyFont="1" applyFill="1" applyBorder="1" applyAlignment="1">
      <alignment vertical="center"/>
    </xf>
    <xf numFmtId="165" fontId="18" fillId="0" borderId="0" xfId="0" applyNumberFormat="1" applyFont="1" applyFill="1" applyAlignment="1">
      <alignment vertical="center"/>
    </xf>
    <xf numFmtId="164" fontId="18" fillId="0" borderId="0" xfId="0" applyFont="1" applyFill="1" applyAlignment="1">
      <alignment vertical="center"/>
    </xf>
    <xf numFmtId="164" fontId="23" fillId="24" borderId="10" xfId="0" applyFont="1" applyFill="1" applyBorder="1" applyAlignment="1">
      <alignment vertical="center" wrapText="1"/>
    </xf>
    <xf numFmtId="164" fontId="0" fillId="24" borderId="10" xfId="0" applyFont="1" applyFill="1" applyBorder="1" applyAlignment="1">
      <alignment vertical="center"/>
    </xf>
    <xf numFmtId="164" fontId="23" fillId="24" borderId="10" xfId="0" applyFont="1" applyFill="1" applyBorder="1" applyAlignment="1">
      <alignment horizontal="center" vertical="center" wrapText="1"/>
    </xf>
    <xf numFmtId="164" fontId="0" fillId="0" borderId="0" xfId="0" applyFont="1" applyFill="1" applyBorder="1" applyAlignment="1">
      <alignment vertical="center"/>
    </xf>
    <xf numFmtId="164" fontId="20" fillId="0" borderId="0" xfId="0" applyFont="1" applyFill="1" applyBorder="1" applyAlignment="1">
      <alignment vertical="center"/>
    </xf>
    <xf numFmtId="164" fontId="24" fillId="24" borderId="0" xfId="0" applyFont="1" applyFill="1" applyBorder="1" applyAlignment="1">
      <alignment vertical="center" wrapText="1"/>
    </xf>
    <xf numFmtId="164" fontId="25" fillId="24" borderId="10" xfId="0" applyFont="1" applyFill="1" applyBorder="1" applyAlignment="1">
      <alignment vertical="center" wrapText="1"/>
    </xf>
    <xf numFmtId="165" fontId="0" fillId="24" borderId="10" xfId="0" applyNumberFormat="1" applyFont="1" applyFill="1" applyBorder="1" applyAlignment="1">
      <alignment vertical="center"/>
    </xf>
    <xf numFmtId="164" fontId="18" fillId="0" borderId="0" xfId="0" applyFont="1" applyBorder="1" applyAlignment="1">
      <alignment vertical="center"/>
    </xf>
    <xf numFmtId="164" fontId="25" fillId="24" borderId="0" xfId="0" applyFont="1" applyFill="1" applyBorder="1" applyAlignment="1">
      <alignment vertical="center" wrapText="1"/>
    </xf>
    <xf numFmtId="165" fontId="0" fillId="24" borderId="0" xfId="0" applyNumberFormat="1" applyFont="1" applyFill="1" applyBorder="1" applyAlignment="1">
      <alignment vertical="center"/>
    </xf>
    <xf numFmtId="165" fontId="18" fillId="0" borderId="0" xfId="0" applyNumberFormat="1" applyFont="1" applyAlignment="1">
      <alignment vertical="center"/>
    </xf>
    <xf numFmtId="164" fontId="19" fillId="0" borderId="0" xfId="0" applyFont="1" applyBorder="1" applyAlignment="1">
      <alignment vertical="center"/>
    </xf>
    <xf numFmtId="164" fontId="21" fillId="24" borderId="10" xfId="0" applyFont="1" applyFill="1" applyBorder="1" applyAlignment="1">
      <alignment horizontal="center" vertical="center" shrinkToFit="1"/>
    </xf>
    <xf numFmtId="165" fontId="22" fillId="24" borderId="10" xfId="0" applyNumberFormat="1" applyFont="1" applyFill="1" applyBorder="1" applyAlignment="1">
      <alignment horizontal="center" vertical="center" wrapText="1"/>
    </xf>
    <xf numFmtId="164" fontId="24" fillId="24" borderId="10" xfId="0" applyFont="1" applyFill="1" applyBorder="1" applyAlignment="1">
      <alignment vertical="center" wrapText="1"/>
    </xf>
    <xf numFmtId="164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4" fontId="0" fillId="0" borderId="10" xfId="0" applyFont="1" applyBorder="1" applyAlignment="1">
      <alignment vertical="center"/>
    </xf>
    <xf numFmtId="165" fontId="0" fillId="0" borderId="10" xfId="0" applyNumberFormat="1" applyFont="1" applyBorder="1" applyAlignment="1">
      <alignment vertical="center"/>
    </xf>
    <xf numFmtId="164" fontId="0" fillId="0" borderId="0" xfId="0" applyFont="1" applyBorder="1" applyAlignment="1">
      <alignment horizontal="center" vertical="center"/>
    </xf>
    <xf numFmtId="164" fontId="20" fillId="0" borderId="10" xfId="0" applyFont="1" applyBorder="1" applyAlignment="1">
      <alignment vertical="center" wrapText="1"/>
    </xf>
    <xf numFmtId="164" fontId="0" fillId="24" borderId="10" xfId="0" applyFont="1" applyFill="1" applyBorder="1" applyAlignment="1">
      <alignment horizontal="center" vertical="center" wrapText="1"/>
    </xf>
    <xf numFmtId="164" fontId="0" fillId="24" borderId="10" xfId="0" applyFont="1" applyFill="1" applyBorder="1" applyAlignment="1">
      <alignment vertical="center" wrapText="1"/>
    </xf>
    <xf numFmtId="165" fontId="0" fillId="0" borderId="10" xfId="0" applyNumberFormat="1" applyFont="1" applyFill="1" applyBorder="1" applyAlignment="1">
      <alignment vertical="center"/>
    </xf>
    <xf numFmtId="164" fontId="21" fillId="24" borderId="10" xfId="0" applyFont="1" applyFill="1" applyBorder="1" applyAlignment="1">
      <alignment vertical="center" wrapText="1"/>
    </xf>
    <xf numFmtId="165" fontId="21" fillId="24" borderId="10" xfId="0" applyNumberFormat="1" applyFont="1" applyFill="1" applyBorder="1" applyAlignment="1">
      <alignment vertical="center"/>
    </xf>
    <xf numFmtId="165" fontId="21" fillId="0" borderId="10" xfId="0" applyNumberFormat="1" applyFont="1" applyFill="1" applyBorder="1" applyAlignment="1">
      <alignment vertical="center"/>
    </xf>
    <xf numFmtId="164" fontId="0" fillId="24" borderId="0" xfId="0" applyFont="1" applyFill="1" applyBorder="1" applyAlignment="1">
      <alignment horizontal="center" vertical="center" wrapText="1"/>
    </xf>
    <xf numFmtId="164" fontId="0" fillId="24" borderId="0" xfId="0" applyFont="1" applyFill="1" applyBorder="1" applyAlignment="1">
      <alignment vertical="center" wrapText="1"/>
    </xf>
    <xf numFmtId="165" fontId="25" fillId="24" borderId="10" xfId="0" applyNumberFormat="1" applyFont="1" applyFill="1" applyBorder="1" applyAlignment="1">
      <alignment vertical="center" wrapText="1"/>
    </xf>
    <xf numFmtId="164" fontId="21" fillId="0" borderId="10" xfId="0" applyFont="1" applyBorder="1" applyAlignment="1">
      <alignment vertical="center"/>
    </xf>
    <xf numFmtId="165" fontId="21" fillId="0" borderId="10" xfId="0" applyNumberFormat="1" applyFont="1" applyBorder="1" applyAlignment="1">
      <alignment vertical="center"/>
    </xf>
    <xf numFmtId="165" fontId="26" fillId="24" borderId="10" xfId="0" applyNumberFormat="1" applyFont="1" applyFill="1" applyBorder="1" applyAlignment="1">
      <alignment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3"/>
  <sheetViews>
    <sheetView zoomScale="90" zoomScaleNormal="90" workbookViewId="0" topLeftCell="B187">
      <selection activeCell="D203" sqref="D203"/>
    </sheetView>
  </sheetViews>
  <sheetFormatPr defaultColWidth="9.140625" defaultRowHeight="12.75"/>
  <cols>
    <col min="1" max="1" width="4.421875" style="1" customWidth="1"/>
    <col min="2" max="2" width="33.8515625" style="2" customWidth="1"/>
    <col min="3" max="3" width="21.140625" style="3" customWidth="1"/>
    <col min="4" max="4" width="23.28125" style="4" customWidth="1"/>
    <col min="5" max="5" width="21.140625" style="4" customWidth="1"/>
    <col min="6" max="6" width="21.57421875" style="4" customWidth="1"/>
    <col min="7" max="7" width="17.28125" style="5" customWidth="1"/>
    <col min="8" max="8" width="19.28125" style="1" customWidth="1"/>
    <col min="9" max="9" width="13.57421875" style="1" customWidth="1"/>
    <col min="10" max="10" width="15.57421875" style="1" customWidth="1"/>
    <col min="11" max="16384" width="9.140625" style="1" customWidth="1"/>
  </cols>
  <sheetData>
    <row r="1" spans="1:7" ht="12.75">
      <c r="A1" s="6" t="s">
        <v>0</v>
      </c>
      <c r="B1" s="6"/>
      <c r="C1" s="6"/>
      <c r="D1" s="6"/>
      <c r="E1" s="6"/>
      <c r="F1" s="6"/>
      <c r="G1" s="6"/>
    </row>
    <row r="2" spans="1:7" s="12" customFormat="1" ht="54" customHeight="1">
      <c r="A2" s="7" t="s">
        <v>1</v>
      </c>
      <c r="B2" s="8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11" t="s">
        <v>7</v>
      </c>
    </row>
    <row r="3" spans="1:8" s="19" customFormat="1" ht="12.75">
      <c r="A3" s="13">
        <v>1</v>
      </c>
      <c r="B3" s="14" t="s">
        <v>8</v>
      </c>
      <c r="C3" s="15" t="s">
        <v>9</v>
      </c>
      <c r="D3" s="16" t="s">
        <v>10</v>
      </c>
      <c r="E3" s="16" t="s">
        <v>11</v>
      </c>
      <c r="F3" s="16" t="s">
        <v>12</v>
      </c>
      <c r="G3" s="17">
        <f>100000-75561</f>
        <v>24439</v>
      </c>
      <c r="H3" s="18"/>
    </row>
    <row r="4" spans="1:8" s="19" customFormat="1" ht="12.75">
      <c r="A4" s="13">
        <v>2</v>
      </c>
      <c r="B4" s="14" t="s">
        <v>13</v>
      </c>
      <c r="C4" s="15" t="s">
        <v>9</v>
      </c>
      <c r="D4" s="16" t="s">
        <v>14</v>
      </c>
      <c r="E4" s="16" t="s">
        <v>15</v>
      </c>
      <c r="F4" s="16" t="s">
        <v>12</v>
      </c>
      <c r="G4" s="17">
        <f aca="true" t="shared" si="0" ref="G4:G67">100000-75561</f>
        <v>24439</v>
      </c>
      <c r="H4" s="18"/>
    </row>
    <row r="5" spans="1:8" s="19" customFormat="1" ht="23.25">
      <c r="A5" s="13">
        <v>3</v>
      </c>
      <c r="B5" s="14" t="s">
        <v>16</v>
      </c>
      <c r="C5" s="15" t="s">
        <v>9</v>
      </c>
      <c r="D5" s="16" t="s">
        <v>17</v>
      </c>
      <c r="E5" s="16" t="s">
        <v>18</v>
      </c>
      <c r="F5" s="16" t="s">
        <v>12</v>
      </c>
      <c r="G5" s="17">
        <f t="shared" si="0"/>
        <v>24439</v>
      </c>
      <c r="H5" s="18"/>
    </row>
    <row r="6" spans="1:8" s="19" customFormat="1" ht="23.25" customHeight="1">
      <c r="A6" s="13">
        <v>4</v>
      </c>
      <c r="B6" s="14" t="s">
        <v>19</v>
      </c>
      <c r="C6" s="15" t="s">
        <v>9</v>
      </c>
      <c r="D6" s="16" t="s">
        <v>17</v>
      </c>
      <c r="E6" s="16" t="s">
        <v>18</v>
      </c>
      <c r="F6" s="16" t="s">
        <v>12</v>
      </c>
      <c r="G6" s="17">
        <f t="shared" si="0"/>
        <v>24439</v>
      </c>
      <c r="H6" s="18"/>
    </row>
    <row r="7" spans="1:8" s="19" customFormat="1" ht="27.75" customHeight="1">
      <c r="A7" s="13">
        <v>5</v>
      </c>
      <c r="B7" s="14" t="s">
        <v>20</v>
      </c>
      <c r="C7" s="15" t="s">
        <v>9</v>
      </c>
      <c r="D7" s="16" t="s">
        <v>17</v>
      </c>
      <c r="E7" s="16" t="s">
        <v>21</v>
      </c>
      <c r="F7" s="16" t="s">
        <v>22</v>
      </c>
      <c r="G7" s="17">
        <f t="shared" si="0"/>
        <v>24439</v>
      </c>
      <c r="H7" s="18"/>
    </row>
    <row r="8" spans="1:8" s="19" customFormat="1" ht="24" customHeight="1">
      <c r="A8" s="13">
        <v>6</v>
      </c>
      <c r="B8" s="14" t="s">
        <v>23</v>
      </c>
      <c r="C8" s="15" t="s">
        <v>24</v>
      </c>
      <c r="D8" s="16" t="s">
        <v>25</v>
      </c>
      <c r="E8" s="16" t="s">
        <v>26</v>
      </c>
      <c r="F8" s="16" t="s">
        <v>12</v>
      </c>
      <c r="G8" s="17">
        <f t="shared" si="0"/>
        <v>24439</v>
      </c>
      <c r="H8" s="18"/>
    </row>
    <row r="9" spans="1:8" s="19" customFormat="1" ht="24" customHeight="1">
      <c r="A9" s="13">
        <v>7</v>
      </c>
      <c r="B9" s="14" t="s">
        <v>27</v>
      </c>
      <c r="C9" s="15" t="s">
        <v>24</v>
      </c>
      <c r="D9" s="16" t="s">
        <v>25</v>
      </c>
      <c r="E9" s="16" t="s">
        <v>26</v>
      </c>
      <c r="F9" s="16" t="s">
        <v>12</v>
      </c>
      <c r="G9" s="17">
        <f t="shared" si="0"/>
        <v>24439</v>
      </c>
      <c r="H9" s="18"/>
    </row>
    <row r="10" spans="1:8" s="19" customFormat="1" ht="24" customHeight="1">
      <c r="A10" s="13">
        <v>8</v>
      </c>
      <c r="B10" s="14" t="s">
        <v>28</v>
      </c>
      <c r="C10" s="15" t="s">
        <v>24</v>
      </c>
      <c r="D10" s="16" t="s">
        <v>25</v>
      </c>
      <c r="E10" s="16" t="s">
        <v>26</v>
      </c>
      <c r="F10" s="16" t="s">
        <v>12</v>
      </c>
      <c r="G10" s="17">
        <f t="shared" si="0"/>
        <v>24439</v>
      </c>
      <c r="H10" s="18"/>
    </row>
    <row r="11" spans="1:8" s="19" customFormat="1" ht="18" customHeight="1">
      <c r="A11" s="13">
        <v>9</v>
      </c>
      <c r="B11" s="14" t="s">
        <v>29</v>
      </c>
      <c r="C11" s="15" t="s">
        <v>24</v>
      </c>
      <c r="D11" s="16" t="s">
        <v>30</v>
      </c>
      <c r="E11" s="16" t="s">
        <v>31</v>
      </c>
      <c r="F11" s="16" t="s">
        <v>12</v>
      </c>
      <c r="G11" s="17">
        <f t="shared" si="0"/>
        <v>24439</v>
      </c>
      <c r="H11" s="18"/>
    </row>
    <row r="12" spans="1:8" s="19" customFormat="1" ht="18" customHeight="1">
      <c r="A12" s="13">
        <v>10</v>
      </c>
      <c r="B12" s="14" t="s">
        <v>32</v>
      </c>
      <c r="C12" s="15" t="s">
        <v>24</v>
      </c>
      <c r="D12" s="16" t="s">
        <v>30</v>
      </c>
      <c r="E12" s="16" t="s">
        <v>31</v>
      </c>
      <c r="F12" s="16" t="s">
        <v>12</v>
      </c>
      <c r="G12" s="17">
        <f t="shared" si="0"/>
        <v>24439</v>
      </c>
      <c r="H12" s="18"/>
    </row>
    <row r="13" spans="1:8" s="19" customFormat="1" ht="18" customHeight="1">
      <c r="A13" s="13">
        <v>11</v>
      </c>
      <c r="B13" s="14" t="s">
        <v>33</v>
      </c>
      <c r="C13" s="15" t="s">
        <v>24</v>
      </c>
      <c r="D13" s="16" t="s">
        <v>30</v>
      </c>
      <c r="E13" s="16" t="s">
        <v>31</v>
      </c>
      <c r="F13" s="16" t="s">
        <v>12</v>
      </c>
      <c r="G13" s="17">
        <f t="shared" si="0"/>
        <v>24439</v>
      </c>
      <c r="H13" s="18"/>
    </row>
    <row r="14" spans="1:8" s="19" customFormat="1" ht="23.25">
      <c r="A14" s="13">
        <v>12</v>
      </c>
      <c r="B14" s="14" t="s">
        <v>34</v>
      </c>
      <c r="C14" s="15" t="s">
        <v>24</v>
      </c>
      <c r="D14" s="16" t="s">
        <v>30</v>
      </c>
      <c r="E14" s="16" t="s">
        <v>35</v>
      </c>
      <c r="F14" s="16" t="s">
        <v>36</v>
      </c>
      <c r="G14" s="17">
        <f t="shared" si="0"/>
        <v>24439</v>
      </c>
      <c r="H14" s="18"/>
    </row>
    <row r="15" spans="1:8" s="3" customFormat="1" ht="21.75" customHeight="1">
      <c r="A15" s="13">
        <v>13</v>
      </c>
      <c r="B15" s="14" t="s">
        <v>37</v>
      </c>
      <c r="C15" s="15" t="s">
        <v>24</v>
      </c>
      <c r="D15" s="16" t="s">
        <v>30</v>
      </c>
      <c r="E15" s="16" t="s">
        <v>35</v>
      </c>
      <c r="F15" s="16" t="s">
        <v>36</v>
      </c>
      <c r="G15" s="17">
        <f t="shared" si="0"/>
        <v>24439</v>
      </c>
      <c r="H15" s="18"/>
    </row>
    <row r="16" spans="1:8" s="3" customFormat="1" ht="21.75" customHeight="1">
      <c r="A16" s="13">
        <v>14</v>
      </c>
      <c r="B16" s="14" t="s">
        <v>38</v>
      </c>
      <c r="C16" s="15" t="s">
        <v>24</v>
      </c>
      <c r="D16" s="16" t="s">
        <v>30</v>
      </c>
      <c r="E16" s="16" t="s">
        <v>39</v>
      </c>
      <c r="F16" s="16" t="s">
        <v>12</v>
      </c>
      <c r="G16" s="17">
        <f t="shared" si="0"/>
        <v>24439</v>
      </c>
      <c r="H16" s="18"/>
    </row>
    <row r="17" spans="1:8" s="3" customFormat="1" ht="21.75" customHeight="1">
      <c r="A17" s="13">
        <v>15</v>
      </c>
      <c r="B17" s="14" t="s">
        <v>40</v>
      </c>
      <c r="C17" s="15" t="s">
        <v>24</v>
      </c>
      <c r="D17" s="16" t="s">
        <v>30</v>
      </c>
      <c r="E17" s="16" t="s">
        <v>39</v>
      </c>
      <c r="F17" s="16" t="s">
        <v>12</v>
      </c>
      <c r="G17" s="17">
        <f t="shared" si="0"/>
        <v>24439</v>
      </c>
      <c r="H17" s="18"/>
    </row>
    <row r="18" spans="1:8" s="3" customFormat="1" ht="21.75" customHeight="1">
      <c r="A18" s="13">
        <v>16</v>
      </c>
      <c r="B18" s="14" t="s">
        <v>41</v>
      </c>
      <c r="C18" s="15" t="s">
        <v>24</v>
      </c>
      <c r="D18" s="16" t="s">
        <v>30</v>
      </c>
      <c r="E18" s="16" t="s">
        <v>39</v>
      </c>
      <c r="F18" s="16" t="s">
        <v>12</v>
      </c>
      <c r="G18" s="17">
        <f t="shared" si="0"/>
        <v>24439</v>
      </c>
      <c r="H18" s="18"/>
    </row>
    <row r="19" spans="1:8" s="19" customFormat="1" ht="23.25">
      <c r="A19" s="13">
        <v>17</v>
      </c>
      <c r="B19" s="14" t="s">
        <v>42</v>
      </c>
      <c r="C19" s="15" t="s">
        <v>24</v>
      </c>
      <c r="D19" s="16" t="s">
        <v>30</v>
      </c>
      <c r="E19" s="16" t="s">
        <v>39</v>
      </c>
      <c r="F19" s="16" t="s">
        <v>12</v>
      </c>
      <c r="G19" s="17">
        <f t="shared" si="0"/>
        <v>24439</v>
      </c>
      <c r="H19" s="18"/>
    </row>
    <row r="20" spans="1:8" s="19" customFormat="1" ht="23.25">
      <c r="A20" s="13">
        <v>18</v>
      </c>
      <c r="B20" s="14" t="s">
        <v>43</v>
      </c>
      <c r="C20" s="15" t="s">
        <v>44</v>
      </c>
      <c r="D20" s="16" t="s">
        <v>30</v>
      </c>
      <c r="E20" s="16" t="s">
        <v>45</v>
      </c>
      <c r="F20" s="16" t="s">
        <v>12</v>
      </c>
      <c r="G20" s="17">
        <f t="shared" si="0"/>
        <v>24439</v>
      </c>
      <c r="H20" s="18"/>
    </row>
    <row r="21" spans="1:8" s="19" customFormat="1" ht="12.75">
      <c r="A21" s="13">
        <v>19</v>
      </c>
      <c r="B21" s="14" t="s">
        <v>46</v>
      </c>
      <c r="C21" s="15" t="s">
        <v>47</v>
      </c>
      <c r="D21" s="16" t="s">
        <v>48</v>
      </c>
      <c r="E21" s="16" t="s">
        <v>49</v>
      </c>
      <c r="F21" s="16" t="s">
        <v>12</v>
      </c>
      <c r="G21" s="17">
        <f t="shared" si="0"/>
        <v>24439</v>
      </c>
      <c r="H21" s="18"/>
    </row>
    <row r="22" spans="1:8" s="19" customFormat="1" ht="23.25">
      <c r="A22" s="13">
        <v>20</v>
      </c>
      <c r="B22" s="14" t="s">
        <v>50</v>
      </c>
      <c r="C22" s="15" t="s">
        <v>47</v>
      </c>
      <c r="D22" s="16" t="s">
        <v>48</v>
      </c>
      <c r="E22" s="16" t="s">
        <v>51</v>
      </c>
      <c r="F22" s="16" t="s">
        <v>52</v>
      </c>
      <c r="G22" s="17">
        <f t="shared" si="0"/>
        <v>24439</v>
      </c>
      <c r="H22" s="18"/>
    </row>
    <row r="23" spans="1:8" s="19" customFormat="1" ht="12.75">
      <c r="A23" s="13">
        <v>21</v>
      </c>
      <c r="B23" s="14" t="s">
        <v>53</v>
      </c>
      <c r="C23" s="15" t="s">
        <v>54</v>
      </c>
      <c r="D23" s="16" t="s">
        <v>30</v>
      </c>
      <c r="E23" s="16" t="s">
        <v>55</v>
      </c>
      <c r="F23" s="16" t="s">
        <v>36</v>
      </c>
      <c r="G23" s="17">
        <f t="shared" si="0"/>
        <v>24439</v>
      </c>
      <c r="H23" s="18"/>
    </row>
    <row r="24" spans="1:8" s="19" customFormat="1" ht="23.25">
      <c r="A24" s="13">
        <v>22</v>
      </c>
      <c r="B24" s="14" t="s">
        <v>56</v>
      </c>
      <c r="C24" s="15" t="s">
        <v>54</v>
      </c>
      <c r="D24" s="16" t="s">
        <v>30</v>
      </c>
      <c r="E24" s="16" t="s">
        <v>39</v>
      </c>
      <c r="F24" s="16" t="s">
        <v>12</v>
      </c>
      <c r="G24" s="17">
        <f t="shared" si="0"/>
        <v>24439</v>
      </c>
      <c r="H24" s="18"/>
    </row>
    <row r="25" spans="1:8" s="19" customFormat="1" ht="23.25">
      <c r="A25" s="13">
        <v>23</v>
      </c>
      <c r="B25" s="14" t="s">
        <v>57</v>
      </c>
      <c r="C25" s="15" t="s">
        <v>54</v>
      </c>
      <c r="D25" s="16" t="s">
        <v>30</v>
      </c>
      <c r="E25" s="16" t="s">
        <v>39</v>
      </c>
      <c r="F25" s="16" t="s">
        <v>12</v>
      </c>
      <c r="G25" s="17">
        <f t="shared" si="0"/>
        <v>24439</v>
      </c>
      <c r="H25" s="18"/>
    </row>
    <row r="26" spans="1:8" s="19" customFormat="1" ht="23.25">
      <c r="A26" s="13">
        <v>24</v>
      </c>
      <c r="B26" s="14" t="s">
        <v>58</v>
      </c>
      <c r="C26" s="15" t="s">
        <v>54</v>
      </c>
      <c r="D26" s="16" t="s">
        <v>30</v>
      </c>
      <c r="E26" s="16" t="s">
        <v>39</v>
      </c>
      <c r="F26" s="16" t="s">
        <v>12</v>
      </c>
      <c r="G26" s="17">
        <f t="shared" si="0"/>
        <v>24439</v>
      </c>
      <c r="H26" s="18"/>
    </row>
    <row r="27" spans="1:8" s="19" customFormat="1" ht="23.25">
      <c r="A27" s="13">
        <v>25</v>
      </c>
      <c r="B27" s="14" t="s">
        <v>59</v>
      </c>
      <c r="C27" s="15" t="s">
        <v>54</v>
      </c>
      <c r="D27" s="16" t="s">
        <v>30</v>
      </c>
      <c r="E27" s="16" t="s">
        <v>39</v>
      </c>
      <c r="F27" s="16" t="s">
        <v>12</v>
      </c>
      <c r="G27" s="17">
        <f t="shared" si="0"/>
        <v>24439</v>
      </c>
      <c r="H27" s="18"/>
    </row>
    <row r="28" spans="1:8" s="19" customFormat="1" ht="12.75">
      <c r="A28" s="13">
        <v>26</v>
      </c>
      <c r="B28" s="14" t="s">
        <v>60</v>
      </c>
      <c r="C28" s="15" t="s">
        <v>54</v>
      </c>
      <c r="D28" s="16" t="s">
        <v>61</v>
      </c>
      <c r="E28" s="16" t="s">
        <v>62</v>
      </c>
      <c r="F28" s="16" t="s">
        <v>36</v>
      </c>
      <c r="G28" s="17">
        <f t="shared" si="0"/>
        <v>24439</v>
      </c>
      <c r="H28" s="18"/>
    </row>
    <row r="29" spans="1:8" s="19" customFormat="1" ht="12.75">
      <c r="A29" s="13">
        <v>27</v>
      </c>
      <c r="B29" s="14" t="s">
        <v>63</v>
      </c>
      <c r="C29" s="15" t="s">
        <v>54</v>
      </c>
      <c r="D29" s="16" t="s">
        <v>61</v>
      </c>
      <c r="E29" s="16" t="s">
        <v>62</v>
      </c>
      <c r="F29" s="16" t="s">
        <v>12</v>
      </c>
      <c r="G29" s="17">
        <f t="shared" si="0"/>
        <v>24439</v>
      </c>
      <c r="H29" s="18"/>
    </row>
    <row r="30" spans="1:8" s="3" customFormat="1" ht="12.75">
      <c r="A30" s="13">
        <v>28</v>
      </c>
      <c r="B30" s="14" t="s">
        <v>64</v>
      </c>
      <c r="C30" s="15" t="s">
        <v>54</v>
      </c>
      <c r="D30" s="16" t="s">
        <v>30</v>
      </c>
      <c r="E30" s="16" t="s">
        <v>62</v>
      </c>
      <c r="F30" s="16" t="s">
        <v>12</v>
      </c>
      <c r="G30" s="17">
        <f t="shared" si="0"/>
        <v>24439</v>
      </c>
      <c r="H30" s="18"/>
    </row>
    <row r="31" spans="1:8" s="19" customFormat="1" ht="34.5">
      <c r="A31" s="13">
        <v>29</v>
      </c>
      <c r="B31" s="14" t="s">
        <v>65</v>
      </c>
      <c r="C31" s="15" t="s">
        <v>66</v>
      </c>
      <c r="D31" s="16" t="s">
        <v>67</v>
      </c>
      <c r="E31" s="16" t="s">
        <v>68</v>
      </c>
      <c r="F31" s="16" t="s">
        <v>69</v>
      </c>
      <c r="G31" s="17">
        <f t="shared" si="0"/>
        <v>24439</v>
      </c>
      <c r="H31" s="18"/>
    </row>
    <row r="32" spans="1:8" s="19" customFormat="1" ht="34.5">
      <c r="A32" s="13">
        <v>30</v>
      </c>
      <c r="B32" s="14" t="s">
        <v>70</v>
      </c>
      <c r="C32" s="15" t="s">
        <v>66</v>
      </c>
      <c r="D32" s="16" t="s">
        <v>17</v>
      </c>
      <c r="E32" s="16" t="s">
        <v>18</v>
      </c>
      <c r="F32" s="16" t="s">
        <v>71</v>
      </c>
      <c r="G32" s="17">
        <f t="shared" si="0"/>
        <v>24439</v>
      </c>
      <c r="H32" s="18"/>
    </row>
    <row r="33" spans="1:8" s="19" customFormat="1" ht="34.5">
      <c r="A33" s="13">
        <v>31</v>
      </c>
      <c r="B33" s="14" t="s">
        <v>72</v>
      </c>
      <c r="C33" s="15" t="s">
        <v>66</v>
      </c>
      <c r="D33" s="16" t="s">
        <v>73</v>
      </c>
      <c r="E33" s="16" t="s">
        <v>74</v>
      </c>
      <c r="F33" s="16" t="s">
        <v>71</v>
      </c>
      <c r="G33" s="17">
        <f t="shared" si="0"/>
        <v>24439</v>
      </c>
      <c r="H33" s="18"/>
    </row>
    <row r="34" spans="1:8" s="19" customFormat="1" ht="23.25" customHeight="1">
      <c r="A34" s="13">
        <v>32</v>
      </c>
      <c r="B34" s="14" t="s">
        <v>75</v>
      </c>
      <c r="C34" s="15" t="s">
        <v>66</v>
      </c>
      <c r="D34" s="16" t="s">
        <v>76</v>
      </c>
      <c r="E34" s="16" t="s">
        <v>77</v>
      </c>
      <c r="F34" s="16" t="s">
        <v>69</v>
      </c>
      <c r="G34" s="17">
        <f t="shared" si="0"/>
        <v>24439</v>
      </c>
      <c r="H34" s="18"/>
    </row>
    <row r="35" spans="1:8" s="19" customFormat="1" ht="34.5">
      <c r="A35" s="13">
        <v>33</v>
      </c>
      <c r="B35" s="14" t="s">
        <v>78</v>
      </c>
      <c r="C35" s="15" t="s">
        <v>66</v>
      </c>
      <c r="D35" s="16" t="s">
        <v>79</v>
      </c>
      <c r="E35" s="16" t="s">
        <v>80</v>
      </c>
      <c r="F35" s="16" t="s">
        <v>69</v>
      </c>
      <c r="G35" s="17">
        <f t="shared" si="0"/>
        <v>24439</v>
      </c>
      <c r="H35" s="18"/>
    </row>
    <row r="36" spans="1:8" s="19" customFormat="1" ht="34.5">
      <c r="A36" s="13">
        <v>34</v>
      </c>
      <c r="B36" s="14" t="s">
        <v>81</v>
      </c>
      <c r="C36" s="15" t="s">
        <v>66</v>
      </c>
      <c r="D36" s="16" t="s">
        <v>79</v>
      </c>
      <c r="E36" s="16" t="s">
        <v>80</v>
      </c>
      <c r="F36" s="16" t="s">
        <v>82</v>
      </c>
      <c r="G36" s="17">
        <f t="shared" si="0"/>
        <v>24439</v>
      </c>
      <c r="H36" s="18"/>
    </row>
    <row r="37" spans="1:8" s="19" customFormat="1" ht="34.5">
      <c r="A37" s="13">
        <v>35</v>
      </c>
      <c r="B37" s="14" t="s">
        <v>83</v>
      </c>
      <c r="C37" s="15" t="s">
        <v>84</v>
      </c>
      <c r="D37" s="16" t="s">
        <v>30</v>
      </c>
      <c r="E37" s="16" t="s">
        <v>85</v>
      </c>
      <c r="F37" s="16" t="s">
        <v>52</v>
      </c>
      <c r="G37" s="17">
        <f t="shared" si="0"/>
        <v>24439</v>
      </c>
      <c r="H37" s="18"/>
    </row>
    <row r="38" spans="1:8" s="19" customFormat="1" ht="34.5">
      <c r="A38" s="13">
        <v>36</v>
      </c>
      <c r="B38" s="14" t="s">
        <v>86</v>
      </c>
      <c r="C38" s="15" t="s">
        <v>84</v>
      </c>
      <c r="D38" s="16" t="s">
        <v>30</v>
      </c>
      <c r="E38" s="16" t="s">
        <v>85</v>
      </c>
      <c r="F38" s="16" t="s">
        <v>52</v>
      </c>
      <c r="G38" s="17">
        <f t="shared" si="0"/>
        <v>24439</v>
      </c>
      <c r="H38" s="18"/>
    </row>
    <row r="39" spans="1:8" s="19" customFormat="1" ht="23.25">
      <c r="A39" s="13">
        <v>37</v>
      </c>
      <c r="B39" s="14" t="s">
        <v>87</v>
      </c>
      <c r="C39" s="15" t="s">
        <v>66</v>
      </c>
      <c r="D39" s="16" t="s">
        <v>25</v>
      </c>
      <c r="E39" s="16" t="s">
        <v>88</v>
      </c>
      <c r="F39" s="16" t="s">
        <v>82</v>
      </c>
      <c r="G39" s="17">
        <f t="shared" si="0"/>
        <v>24439</v>
      </c>
      <c r="H39" s="18"/>
    </row>
    <row r="40" spans="1:8" s="19" customFormat="1" ht="23.25">
      <c r="A40" s="13">
        <v>38</v>
      </c>
      <c r="B40" s="14" t="s">
        <v>89</v>
      </c>
      <c r="C40" s="15" t="s">
        <v>66</v>
      </c>
      <c r="D40" s="16" t="s">
        <v>25</v>
      </c>
      <c r="E40" s="16" t="s">
        <v>88</v>
      </c>
      <c r="F40" s="16" t="s">
        <v>90</v>
      </c>
      <c r="G40" s="17">
        <f t="shared" si="0"/>
        <v>24439</v>
      </c>
      <c r="H40" s="18"/>
    </row>
    <row r="41" spans="1:8" s="19" customFormat="1" ht="23.25">
      <c r="A41" s="13">
        <v>39</v>
      </c>
      <c r="B41" s="14" t="s">
        <v>91</v>
      </c>
      <c r="C41" s="15" t="s">
        <v>66</v>
      </c>
      <c r="D41" s="16" t="s">
        <v>25</v>
      </c>
      <c r="E41" s="16" t="s">
        <v>88</v>
      </c>
      <c r="F41" s="16" t="s">
        <v>90</v>
      </c>
      <c r="G41" s="17">
        <f t="shared" si="0"/>
        <v>24439</v>
      </c>
      <c r="H41" s="18"/>
    </row>
    <row r="42" spans="1:8" s="19" customFormat="1" ht="12.75">
      <c r="A42" s="13">
        <v>40</v>
      </c>
      <c r="B42" s="14" t="s">
        <v>92</v>
      </c>
      <c r="C42" s="15" t="s">
        <v>66</v>
      </c>
      <c r="D42" s="16" t="s">
        <v>93</v>
      </c>
      <c r="E42" s="16" t="s">
        <v>94</v>
      </c>
      <c r="F42" s="16" t="s">
        <v>95</v>
      </c>
      <c r="G42" s="17">
        <f t="shared" si="0"/>
        <v>24439</v>
      </c>
      <c r="H42" s="18"/>
    </row>
    <row r="43" spans="1:8" s="19" customFormat="1" ht="23.25">
      <c r="A43" s="13">
        <v>41</v>
      </c>
      <c r="B43" s="14" t="s">
        <v>96</v>
      </c>
      <c r="C43" s="15" t="s">
        <v>66</v>
      </c>
      <c r="D43" s="16" t="s">
        <v>97</v>
      </c>
      <c r="E43" s="16" t="s">
        <v>98</v>
      </c>
      <c r="F43" s="16" t="s">
        <v>95</v>
      </c>
      <c r="G43" s="17">
        <f t="shared" si="0"/>
        <v>24439</v>
      </c>
      <c r="H43" s="18"/>
    </row>
    <row r="44" spans="1:8" s="19" customFormat="1" ht="23.25">
      <c r="A44" s="13">
        <v>42</v>
      </c>
      <c r="B44" s="14" t="s">
        <v>99</v>
      </c>
      <c r="C44" s="15" t="s">
        <v>66</v>
      </c>
      <c r="D44" s="16" t="s">
        <v>76</v>
      </c>
      <c r="E44" s="16" t="s">
        <v>77</v>
      </c>
      <c r="F44" s="16" t="s">
        <v>69</v>
      </c>
      <c r="G44" s="17">
        <f t="shared" si="0"/>
        <v>24439</v>
      </c>
      <c r="H44" s="18"/>
    </row>
    <row r="45" spans="1:8" s="19" customFormat="1" ht="12.75">
      <c r="A45" s="13">
        <v>43</v>
      </c>
      <c r="B45" s="14" t="s">
        <v>100</v>
      </c>
      <c r="C45" s="15" t="s">
        <v>101</v>
      </c>
      <c r="D45" s="16" t="s">
        <v>30</v>
      </c>
      <c r="E45" s="16" t="s">
        <v>102</v>
      </c>
      <c r="F45" s="16" t="s">
        <v>103</v>
      </c>
      <c r="G45" s="17">
        <f t="shared" si="0"/>
        <v>24439</v>
      </c>
      <c r="H45" s="18"/>
    </row>
    <row r="46" spans="1:8" s="19" customFormat="1" ht="12.75">
      <c r="A46" s="13">
        <v>44</v>
      </c>
      <c r="B46" s="14" t="s">
        <v>104</v>
      </c>
      <c r="C46" s="15" t="s">
        <v>101</v>
      </c>
      <c r="D46" s="16" t="s">
        <v>30</v>
      </c>
      <c r="E46" s="16" t="s">
        <v>102</v>
      </c>
      <c r="F46" s="16" t="s">
        <v>103</v>
      </c>
      <c r="G46" s="17">
        <f t="shared" si="0"/>
        <v>24439</v>
      </c>
      <c r="H46" s="18"/>
    </row>
    <row r="47" spans="1:8" s="19" customFormat="1" ht="12.75">
      <c r="A47" s="13">
        <v>45</v>
      </c>
      <c r="B47" s="14" t="s">
        <v>105</v>
      </c>
      <c r="C47" s="15" t="s">
        <v>101</v>
      </c>
      <c r="D47" s="16" t="s">
        <v>30</v>
      </c>
      <c r="E47" s="16" t="s">
        <v>102</v>
      </c>
      <c r="F47" s="16" t="s">
        <v>36</v>
      </c>
      <c r="G47" s="17">
        <f t="shared" si="0"/>
        <v>24439</v>
      </c>
      <c r="H47" s="18"/>
    </row>
    <row r="48" spans="1:8" s="19" customFormat="1" ht="12.75">
      <c r="A48" s="13">
        <v>46</v>
      </c>
      <c r="B48" s="14" t="s">
        <v>106</v>
      </c>
      <c r="C48" s="15" t="s">
        <v>101</v>
      </c>
      <c r="D48" s="16" t="s">
        <v>30</v>
      </c>
      <c r="E48" s="16" t="s">
        <v>102</v>
      </c>
      <c r="F48" s="16" t="s">
        <v>36</v>
      </c>
      <c r="G48" s="17">
        <f t="shared" si="0"/>
        <v>24439</v>
      </c>
      <c r="H48" s="18"/>
    </row>
    <row r="49" spans="1:8" s="19" customFormat="1" ht="12.75">
      <c r="A49" s="13">
        <v>47</v>
      </c>
      <c r="B49" s="14" t="s">
        <v>107</v>
      </c>
      <c r="C49" s="15" t="s">
        <v>101</v>
      </c>
      <c r="D49" s="16" t="s">
        <v>30</v>
      </c>
      <c r="E49" s="16" t="s">
        <v>102</v>
      </c>
      <c r="F49" s="16" t="s">
        <v>82</v>
      </c>
      <c r="G49" s="17">
        <f t="shared" si="0"/>
        <v>24439</v>
      </c>
      <c r="H49" s="18"/>
    </row>
    <row r="50" spans="1:8" s="19" customFormat="1" ht="12.75">
      <c r="A50" s="13">
        <v>48</v>
      </c>
      <c r="B50" s="14" t="s">
        <v>108</v>
      </c>
      <c r="C50" s="15" t="s">
        <v>101</v>
      </c>
      <c r="D50" s="16" t="s">
        <v>30</v>
      </c>
      <c r="E50" s="16" t="s">
        <v>102</v>
      </c>
      <c r="F50" s="16" t="s">
        <v>82</v>
      </c>
      <c r="G50" s="17">
        <f t="shared" si="0"/>
        <v>24439</v>
      </c>
      <c r="H50" s="18"/>
    </row>
    <row r="51" spans="1:8" s="19" customFormat="1" ht="23.25">
      <c r="A51" s="13">
        <v>49</v>
      </c>
      <c r="B51" s="14" t="s">
        <v>109</v>
      </c>
      <c r="C51" s="15" t="s">
        <v>101</v>
      </c>
      <c r="D51" s="16" t="s">
        <v>76</v>
      </c>
      <c r="E51" s="16" t="s">
        <v>110</v>
      </c>
      <c r="F51" s="16" t="s">
        <v>111</v>
      </c>
      <c r="G51" s="17">
        <f t="shared" si="0"/>
        <v>24439</v>
      </c>
      <c r="H51" s="18"/>
    </row>
    <row r="52" spans="1:8" s="19" customFormat="1" ht="12.75">
      <c r="A52" s="13">
        <v>50</v>
      </c>
      <c r="B52" s="14" t="s">
        <v>112</v>
      </c>
      <c r="C52" s="15" t="s">
        <v>101</v>
      </c>
      <c r="D52" s="16" t="s">
        <v>76</v>
      </c>
      <c r="E52" s="16" t="s">
        <v>113</v>
      </c>
      <c r="F52" s="16" t="s">
        <v>90</v>
      </c>
      <c r="G52" s="17">
        <f t="shared" si="0"/>
        <v>24439</v>
      </c>
      <c r="H52" s="18"/>
    </row>
    <row r="53" spans="1:8" s="19" customFormat="1" ht="12.75">
      <c r="A53" s="13">
        <v>51</v>
      </c>
      <c r="B53" s="14" t="s">
        <v>114</v>
      </c>
      <c r="C53" s="15" t="s">
        <v>101</v>
      </c>
      <c r="D53" s="16" t="s">
        <v>76</v>
      </c>
      <c r="E53" s="16" t="s">
        <v>113</v>
      </c>
      <c r="F53" s="16" t="s">
        <v>90</v>
      </c>
      <c r="G53" s="17">
        <f t="shared" si="0"/>
        <v>24439</v>
      </c>
      <c r="H53" s="18"/>
    </row>
    <row r="54" spans="1:8" s="19" customFormat="1" ht="12.75">
      <c r="A54" s="13">
        <v>52</v>
      </c>
      <c r="B54" s="14" t="s">
        <v>115</v>
      </c>
      <c r="C54" s="15" t="s">
        <v>101</v>
      </c>
      <c r="D54" s="16" t="s">
        <v>76</v>
      </c>
      <c r="E54" s="16" t="s">
        <v>113</v>
      </c>
      <c r="F54" s="16" t="s">
        <v>90</v>
      </c>
      <c r="G54" s="17">
        <f t="shared" si="0"/>
        <v>24439</v>
      </c>
      <c r="H54" s="18"/>
    </row>
    <row r="55" spans="1:8" s="19" customFormat="1" ht="23.25">
      <c r="A55" s="13">
        <v>53</v>
      </c>
      <c r="B55" s="14" t="s">
        <v>116</v>
      </c>
      <c r="C55" s="15" t="s">
        <v>101</v>
      </c>
      <c r="D55" s="16" t="s">
        <v>76</v>
      </c>
      <c r="E55" s="16" t="s">
        <v>117</v>
      </c>
      <c r="F55" s="16" t="s">
        <v>52</v>
      </c>
      <c r="G55" s="17">
        <f t="shared" si="0"/>
        <v>24439</v>
      </c>
      <c r="H55" s="18"/>
    </row>
    <row r="56" spans="1:8" s="19" customFormat="1" ht="12.75">
      <c r="A56" s="13">
        <v>54</v>
      </c>
      <c r="B56" s="14" t="s">
        <v>118</v>
      </c>
      <c r="C56" s="15" t="s">
        <v>101</v>
      </c>
      <c r="D56" s="16" t="s">
        <v>119</v>
      </c>
      <c r="E56" s="16" t="s">
        <v>120</v>
      </c>
      <c r="F56" s="16" t="s">
        <v>90</v>
      </c>
      <c r="G56" s="17">
        <f t="shared" si="0"/>
        <v>24439</v>
      </c>
      <c r="H56" s="18"/>
    </row>
    <row r="57" spans="1:8" s="19" customFormat="1" ht="12.75">
      <c r="A57" s="13">
        <v>55</v>
      </c>
      <c r="B57" s="14" t="s">
        <v>121</v>
      </c>
      <c r="C57" s="15" t="s">
        <v>122</v>
      </c>
      <c r="D57" s="16" t="s">
        <v>123</v>
      </c>
      <c r="E57" s="16" t="s">
        <v>124</v>
      </c>
      <c r="F57" s="16" t="s">
        <v>82</v>
      </c>
      <c r="G57" s="17">
        <f t="shared" si="0"/>
        <v>24439</v>
      </c>
      <c r="H57" s="18"/>
    </row>
    <row r="58" spans="1:8" s="19" customFormat="1" ht="23.25">
      <c r="A58" s="13">
        <v>56</v>
      </c>
      <c r="B58" s="14" t="s">
        <v>125</v>
      </c>
      <c r="C58" s="15" t="s">
        <v>122</v>
      </c>
      <c r="D58" s="16" t="s">
        <v>30</v>
      </c>
      <c r="E58" s="16" t="s">
        <v>126</v>
      </c>
      <c r="F58" s="16" t="s">
        <v>90</v>
      </c>
      <c r="G58" s="17">
        <f t="shared" si="0"/>
        <v>24439</v>
      </c>
      <c r="H58" s="18"/>
    </row>
    <row r="59" spans="1:8" s="19" customFormat="1" ht="23.25">
      <c r="A59" s="13">
        <v>57</v>
      </c>
      <c r="B59" s="14" t="s">
        <v>127</v>
      </c>
      <c r="C59" s="15" t="s">
        <v>122</v>
      </c>
      <c r="D59" s="16" t="s">
        <v>30</v>
      </c>
      <c r="E59" s="16" t="s">
        <v>126</v>
      </c>
      <c r="F59" s="16" t="s">
        <v>90</v>
      </c>
      <c r="G59" s="17">
        <f t="shared" si="0"/>
        <v>24439</v>
      </c>
      <c r="H59" s="18"/>
    </row>
    <row r="60" spans="1:8" s="19" customFormat="1" ht="23.25">
      <c r="A60" s="13">
        <v>58</v>
      </c>
      <c r="B60" s="14" t="s">
        <v>128</v>
      </c>
      <c r="C60" s="15" t="s">
        <v>122</v>
      </c>
      <c r="D60" s="16" t="s">
        <v>30</v>
      </c>
      <c r="E60" s="16" t="s">
        <v>126</v>
      </c>
      <c r="F60" s="16" t="s">
        <v>90</v>
      </c>
      <c r="G60" s="17">
        <f t="shared" si="0"/>
        <v>24439</v>
      </c>
      <c r="H60" s="18"/>
    </row>
    <row r="61" spans="1:8" s="19" customFormat="1" ht="23.25">
      <c r="A61" s="13">
        <v>59</v>
      </c>
      <c r="B61" s="14" t="s">
        <v>129</v>
      </c>
      <c r="C61" s="15" t="s">
        <v>122</v>
      </c>
      <c r="D61" s="16" t="s">
        <v>30</v>
      </c>
      <c r="E61" s="16" t="s">
        <v>126</v>
      </c>
      <c r="F61" s="16" t="s">
        <v>90</v>
      </c>
      <c r="G61" s="17">
        <f t="shared" si="0"/>
        <v>24439</v>
      </c>
      <c r="H61" s="18"/>
    </row>
    <row r="62" spans="1:8" s="19" customFormat="1" ht="23.25">
      <c r="A62" s="13">
        <v>60</v>
      </c>
      <c r="B62" s="14" t="s">
        <v>130</v>
      </c>
      <c r="C62" s="15" t="s">
        <v>122</v>
      </c>
      <c r="D62" s="16" t="s">
        <v>30</v>
      </c>
      <c r="E62" s="16" t="s">
        <v>131</v>
      </c>
      <c r="F62" s="16" t="s">
        <v>132</v>
      </c>
      <c r="G62" s="17">
        <f t="shared" si="0"/>
        <v>24439</v>
      </c>
      <c r="H62" s="18"/>
    </row>
    <row r="63" spans="1:8" s="19" customFormat="1" ht="23.25">
      <c r="A63" s="13">
        <v>61</v>
      </c>
      <c r="B63" s="14" t="s">
        <v>133</v>
      </c>
      <c r="C63" s="15" t="s">
        <v>122</v>
      </c>
      <c r="D63" s="16" t="s">
        <v>30</v>
      </c>
      <c r="E63" s="16" t="s">
        <v>131</v>
      </c>
      <c r="F63" s="16" t="s">
        <v>36</v>
      </c>
      <c r="G63" s="17">
        <f t="shared" si="0"/>
        <v>24439</v>
      </c>
      <c r="H63" s="18"/>
    </row>
    <row r="64" spans="1:8" s="19" customFormat="1" ht="23.25">
      <c r="A64" s="13">
        <v>62</v>
      </c>
      <c r="B64" s="14" t="s">
        <v>134</v>
      </c>
      <c r="C64" s="15" t="s">
        <v>122</v>
      </c>
      <c r="D64" s="16" t="s">
        <v>30</v>
      </c>
      <c r="E64" s="16" t="s">
        <v>131</v>
      </c>
      <c r="F64" s="16" t="s">
        <v>36</v>
      </c>
      <c r="G64" s="17">
        <f t="shared" si="0"/>
        <v>24439</v>
      </c>
      <c r="H64" s="18"/>
    </row>
    <row r="65" spans="1:8" s="19" customFormat="1" ht="23.25">
      <c r="A65" s="13">
        <v>63</v>
      </c>
      <c r="B65" s="14" t="s">
        <v>135</v>
      </c>
      <c r="C65" s="15" t="s">
        <v>122</v>
      </c>
      <c r="D65" s="16" t="s">
        <v>30</v>
      </c>
      <c r="E65" s="16" t="s">
        <v>131</v>
      </c>
      <c r="F65" s="16" t="s">
        <v>36</v>
      </c>
      <c r="G65" s="17">
        <f t="shared" si="0"/>
        <v>24439</v>
      </c>
      <c r="H65" s="18"/>
    </row>
    <row r="66" spans="1:8" s="19" customFormat="1" ht="23.25">
      <c r="A66" s="13">
        <v>64</v>
      </c>
      <c r="B66" s="14" t="s">
        <v>136</v>
      </c>
      <c r="C66" s="15" t="s">
        <v>122</v>
      </c>
      <c r="D66" s="16" t="s">
        <v>30</v>
      </c>
      <c r="E66" s="16" t="s">
        <v>131</v>
      </c>
      <c r="F66" s="16" t="s">
        <v>103</v>
      </c>
      <c r="G66" s="17">
        <f t="shared" si="0"/>
        <v>24439</v>
      </c>
      <c r="H66" s="18"/>
    </row>
    <row r="67" spans="1:8" s="19" customFormat="1" ht="23.25">
      <c r="A67" s="13">
        <v>65</v>
      </c>
      <c r="B67" s="14" t="s">
        <v>137</v>
      </c>
      <c r="C67" s="15" t="s">
        <v>122</v>
      </c>
      <c r="D67" s="16" t="s">
        <v>30</v>
      </c>
      <c r="E67" s="16" t="s">
        <v>131</v>
      </c>
      <c r="F67" s="16" t="s">
        <v>138</v>
      </c>
      <c r="G67" s="17">
        <f t="shared" si="0"/>
        <v>24439</v>
      </c>
      <c r="H67" s="18"/>
    </row>
    <row r="68" spans="1:8" s="19" customFormat="1" ht="23.25">
      <c r="A68" s="13">
        <v>66</v>
      </c>
      <c r="B68" s="14" t="s">
        <v>139</v>
      </c>
      <c r="C68" s="15" t="s">
        <v>122</v>
      </c>
      <c r="D68" s="16" t="s">
        <v>30</v>
      </c>
      <c r="E68" s="16" t="s">
        <v>131</v>
      </c>
      <c r="F68" s="16" t="s">
        <v>138</v>
      </c>
      <c r="G68" s="17">
        <f aca="true" t="shared" si="1" ref="G68:G129">100000-75561</f>
        <v>24439</v>
      </c>
      <c r="H68" s="18"/>
    </row>
    <row r="69" spans="1:8" s="19" customFormat="1" ht="23.25">
      <c r="A69" s="13">
        <v>67</v>
      </c>
      <c r="B69" s="14" t="s">
        <v>140</v>
      </c>
      <c r="C69" s="15" t="s">
        <v>122</v>
      </c>
      <c r="D69" s="16" t="s">
        <v>30</v>
      </c>
      <c r="E69" s="16" t="s">
        <v>131</v>
      </c>
      <c r="F69" s="16" t="s">
        <v>138</v>
      </c>
      <c r="G69" s="17">
        <f t="shared" si="1"/>
        <v>24439</v>
      </c>
      <c r="H69" s="18"/>
    </row>
    <row r="70" spans="1:8" s="19" customFormat="1" ht="23.25">
      <c r="A70" s="13">
        <v>68</v>
      </c>
      <c r="B70" s="14" t="s">
        <v>141</v>
      </c>
      <c r="C70" s="15" t="s">
        <v>122</v>
      </c>
      <c r="D70" s="16" t="s">
        <v>142</v>
      </c>
      <c r="E70" s="16" t="s">
        <v>143</v>
      </c>
      <c r="F70" s="16" t="s">
        <v>52</v>
      </c>
      <c r="G70" s="17">
        <f t="shared" si="1"/>
        <v>24439</v>
      </c>
      <c r="H70" s="18"/>
    </row>
    <row r="71" spans="1:8" s="19" customFormat="1" ht="23.25">
      <c r="A71" s="13">
        <v>69</v>
      </c>
      <c r="B71" s="14" t="s">
        <v>144</v>
      </c>
      <c r="C71" s="15" t="s">
        <v>122</v>
      </c>
      <c r="D71" s="16" t="s">
        <v>30</v>
      </c>
      <c r="E71" s="16" t="s">
        <v>145</v>
      </c>
      <c r="F71" s="16" t="s">
        <v>52</v>
      </c>
      <c r="G71" s="17">
        <f t="shared" si="1"/>
        <v>24439</v>
      </c>
      <c r="H71" s="18"/>
    </row>
    <row r="72" spans="1:8" s="19" customFormat="1" ht="23.25">
      <c r="A72" s="13">
        <v>70</v>
      </c>
      <c r="B72" s="14" t="s">
        <v>146</v>
      </c>
      <c r="C72" s="15" t="s">
        <v>122</v>
      </c>
      <c r="D72" s="16" t="s">
        <v>30</v>
      </c>
      <c r="E72" s="16" t="s">
        <v>145</v>
      </c>
      <c r="F72" s="16" t="s">
        <v>52</v>
      </c>
      <c r="G72" s="17">
        <f t="shared" si="1"/>
        <v>24439</v>
      </c>
      <c r="H72" s="18"/>
    </row>
    <row r="73" spans="1:8" s="19" customFormat="1" ht="23.25">
      <c r="A73" s="13">
        <v>71</v>
      </c>
      <c r="B73" s="14" t="s">
        <v>147</v>
      </c>
      <c r="C73" s="15" t="s">
        <v>122</v>
      </c>
      <c r="D73" s="16" t="s">
        <v>30</v>
      </c>
      <c r="E73" s="16" t="s">
        <v>145</v>
      </c>
      <c r="F73" s="16" t="s">
        <v>52</v>
      </c>
      <c r="G73" s="17">
        <f t="shared" si="1"/>
        <v>24439</v>
      </c>
      <c r="H73" s="18"/>
    </row>
    <row r="74" spans="1:8" s="19" customFormat="1" ht="24.75" customHeight="1">
      <c r="A74" s="13">
        <v>72</v>
      </c>
      <c r="B74" s="14" t="s">
        <v>148</v>
      </c>
      <c r="C74" s="15" t="s">
        <v>122</v>
      </c>
      <c r="D74" s="16" t="s">
        <v>30</v>
      </c>
      <c r="E74" s="16" t="s">
        <v>145</v>
      </c>
      <c r="F74" s="16" t="s">
        <v>52</v>
      </c>
      <c r="G74" s="17">
        <f t="shared" si="1"/>
        <v>24439</v>
      </c>
      <c r="H74" s="18"/>
    </row>
    <row r="75" spans="1:8" s="19" customFormat="1" ht="24.75" customHeight="1">
      <c r="A75" s="13">
        <v>73</v>
      </c>
      <c r="B75" s="14" t="s">
        <v>149</v>
      </c>
      <c r="C75" s="15" t="s">
        <v>122</v>
      </c>
      <c r="D75" s="16" t="s">
        <v>76</v>
      </c>
      <c r="E75" s="16" t="s">
        <v>150</v>
      </c>
      <c r="F75" s="16" t="s">
        <v>151</v>
      </c>
      <c r="G75" s="17">
        <f t="shared" si="1"/>
        <v>24439</v>
      </c>
      <c r="H75" s="18"/>
    </row>
    <row r="76" spans="1:8" s="19" customFormat="1" ht="24.75" customHeight="1">
      <c r="A76" s="13">
        <v>74</v>
      </c>
      <c r="B76" s="14" t="s">
        <v>152</v>
      </c>
      <c r="C76" s="15" t="s">
        <v>122</v>
      </c>
      <c r="D76" s="16" t="s">
        <v>76</v>
      </c>
      <c r="E76" s="16" t="s">
        <v>150</v>
      </c>
      <c r="F76" s="16" t="s">
        <v>151</v>
      </c>
      <c r="G76" s="17">
        <f t="shared" si="1"/>
        <v>24439</v>
      </c>
      <c r="H76" s="18"/>
    </row>
    <row r="77" spans="1:8" s="19" customFormat="1" ht="12.75">
      <c r="A77" s="13">
        <v>75</v>
      </c>
      <c r="B77" s="14" t="s">
        <v>153</v>
      </c>
      <c r="C77" s="15" t="s">
        <v>122</v>
      </c>
      <c r="D77" s="16" t="s">
        <v>76</v>
      </c>
      <c r="E77" s="16" t="s">
        <v>150</v>
      </c>
      <c r="F77" s="16" t="s">
        <v>151</v>
      </c>
      <c r="G77" s="17">
        <f t="shared" si="1"/>
        <v>24439</v>
      </c>
      <c r="H77" s="18"/>
    </row>
    <row r="78" spans="1:8" s="19" customFormat="1" ht="12.75">
      <c r="A78" s="13">
        <v>76</v>
      </c>
      <c r="B78" s="14" t="s">
        <v>154</v>
      </c>
      <c r="C78" s="15" t="s">
        <v>122</v>
      </c>
      <c r="D78" s="16" t="s">
        <v>76</v>
      </c>
      <c r="E78" s="16" t="s">
        <v>150</v>
      </c>
      <c r="F78" s="16" t="s">
        <v>155</v>
      </c>
      <c r="G78" s="17">
        <f t="shared" si="1"/>
        <v>24439</v>
      </c>
      <c r="H78" s="18"/>
    </row>
    <row r="79" spans="1:8" s="19" customFormat="1" ht="12.75">
      <c r="A79" s="13">
        <v>77</v>
      </c>
      <c r="B79" s="14" t="s">
        <v>156</v>
      </c>
      <c r="C79" s="15" t="s">
        <v>122</v>
      </c>
      <c r="D79" s="16" t="s">
        <v>76</v>
      </c>
      <c r="E79" s="16" t="s">
        <v>150</v>
      </c>
      <c r="F79" s="16" t="s">
        <v>155</v>
      </c>
      <c r="G79" s="17">
        <f t="shared" si="1"/>
        <v>24439</v>
      </c>
      <c r="H79" s="18"/>
    </row>
    <row r="80" spans="1:8" s="19" customFormat="1" ht="12.75">
      <c r="A80" s="13">
        <v>78</v>
      </c>
      <c r="B80" s="14" t="s">
        <v>157</v>
      </c>
      <c r="C80" s="15" t="s">
        <v>122</v>
      </c>
      <c r="D80" s="16" t="s">
        <v>76</v>
      </c>
      <c r="E80" s="16" t="s">
        <v>150</v>
      </c>
      <c r="F80" s="16" t="s">
        <v>155</v>
      </c>
      <c r="G80" s="17">
        <f t="shared" si="1"/>
        <v>24439</v>
      </c>
      <c r="H80" s="18"/>
    </row>
    <row r="81" spans="1:8" s="19" customFormat="1" ht="12.75">
      <c r="A81" s="13">
        <v>79</v>
      </c>
      <c r="B81" s="14" t="s">
        <v>158</v>
      </c>
      <c r="C81" s="15" t="s">
        <v>122</v>
      </c>
      <c r="D81" s="16" t="s">
        <v>93</v>
      </c>
      <c r="E81" s="16" t="s">
        <v>159</v>
      </c>
      <c r="F81" s="16" t="s">
        <v>138</v>
      </c>
      <c r="G81" s="17">
        <f t="shared" si="1"/>
        <v>24439</v>
      </c>
      <c r="H81" s="18"/>
    </row>
    <row r="82" spans="1:8" s="19" customFormat="1" ht="12.75">
      <c r="A82" s="13">
        <v>80</v>
      </c>
      <c r="B82" s="14" t="s">
        <v>160</v>
      </c>
      <c r="C82" s="15" t="s">
        <v>122</v>
      </c>
      <c r="D82" s="16" t="s">
        <v>93</v>
      </c>
      <c r="E82" s="16" t="s">
        <v>159</v>
      </c>
      <c r="F82" s="16" t="s">
        <v>138</v>
      </c>
      <c r="G82" s="17">
        <f t="shared" si="1"/>
        <v>24439</v>
      </c>
      <c r="H82" s="18"/>
    </row>
    <row r="83" spans="1:8" s="19" customFormat="1" ht="12.75">
      <c r="A83" s="13">
        <v>81</v>
      </c>
      <c r="B83" s="14" t="s">
        <v>161</v>
      </c>
      <c r="C83" s="15" t="s">
        <v>122</v>
      </c>
      <c r="D83" s="16" t="s">
        <v>93</v>
      </c>
      <c r="E83" s="16" t="s">
        <v>159</v>
      </c>
      <c r="F83" s="16" t="s">
        <v>162</v>
      </c>
      <c r="G83" s="17">
        <f t="shared" si="1"/>
        <v>24439</v>
      </c>
      <c r="H83" s="18"/>
    </row>
    <row r="84" spans="1:8" s="19" customFormat="1" ht="12.75">
      <c r="A84" s="13">
        <v>82</v>
      </c>
      <c r="B84" s="14" t="s">
        <v>163</v>
      </c>
      <c r="C84" s="15" t="s">
        <v>122</v>
      </c>
      <c r="D84" s="16" t="s">
        <v>93</v>
      </c>
      <c r="E84" s="16" t="s">
        <v>159</v>
      </c>
      <c r="F84" s="16" t="s">
        <v>162</v>
      </c>
      <c r="G84" s="17">
        <f t="shared" si="1"/>
        <v>24439</v>
      </c>
      <c r="H84" s="18"/>
    </row>
    <row r="85" spans="1:8" s="19" customFormat="1" ht="12.75">
      <c r="A85" s="13">
        <v>83</v>
      </c>
      <c r="B85" s="14" t="s">
        <v>164</v>
      </c>
      <c r="C85" s="15" t="s">
        <v>122</v>
      </c>
      <c r="D85" s="16" t="s">
        <v>93</v>
      </c>
      <c r="E85" s="16" t="s">
        <v>165</v>
      </c>
      <c r="F85" s="16" t="s">
        <v>36</v>
      </c>
      <c r="G85" s="17">
        <f t="shared" si="1"/>
        <v>24439</v>
      </c>
      <c r="H85" s="18"/>
    </row>
    <row r="86" spans="1:8" s="19" customFormat="1" ht="23.25">
      <c r="A86" s="13">
        <v>84</v>
      </c>
      <c r="B86" s="14" t="s">
        <v>166</v>
      </c>
      <c r="C86" s="15" t="s">
        <v>122</v>
      </c>
      <c r="D86" s="16" t="s">
        <v>93</v>
      </c>
      <c r="E86" s="16" t="s">
        <v>165</v>
      </c>
      <c r="F86" s="16" t="s">
        <v>167</v>
      </c>
      <c r="G86" s="17">
        <f t="shared" si="1"/>
        <v>24439</v>
      </c>
      <c r="H86" s="18"/>
    </row>
    <row r="87" spans="1:8" s="19" customFormat="1" ht="12.75">
      <c r="A87" s="13">
        <v>85</v>
      </c>
      <c r="B87" s="14" t="s">
        <v>168</v>
      </c>
      <c r="C87" s="15" t="s">
        <v>122</v>
      </c>
      <c r="D87" s="16" t="s">
        <v>61</v>
      </c>
      <c r="E87" s="16" t="s">
        <v>169</v>
      </c>
      <c r="F87" s="16" t="s">
        <v>36</v>
      </c>
      <c r="G87" s="17">
        <f t="shared" si="1"/>
        <v>24439</v>
      </c>
      <c r="H87" s="18"/>
    </row>
    <row r="88" spans="1:8" s="19" customFormat="1" ht="12.75">
      <c r="A88" s="13">
        <v>86</v>
      </c>
      <c r="B88" s="14" t="s">
        <v>170</v>
      </c>
      <c r="C88" s="15" t="s">
        <v>122</v>
      </c>
      <c r="D88" s="16" t="s">
        <v>123</v>
      </c>
      <c r="E88" s="16" t="s">
        <v>171</v>
      </c>
      <c r="F88" s="16" t="s">
        <v>138</v>
      </c>
      <c r="G88" s="17">
        <f t="shared" si="1"/>
        <v>24439</v>
      </c>
      <c r="H88" s="18"/>
    </row>
    <row r="89" spans="1:8" s="19" customFormat="1" ht="12.75">
      <c r="A89" s="13">
        <v>87</v>
      </c>
      <c r="B89" s="14" t="s">
        <v>172</v>
      </c>
      <c r="C89" s="15" t="s">
        <v>122</v>
      </c>
      <c r="D89" s="16" t="s">
        <v>173</v>
      </c>
      <c r="E89" s="16" t="s">
        <v>174</v>
      </c>
      <c r="F89" s="16" t="s">
        <v>155</v>
      </c>
      <c r="G89" s="17">
        <f t="shared" si="1"/>
        <v>24439</v>
      </c>
      <c r="H89" s="18"/>
    </row>
    <row r="90" spans="1:8" s="19" customFormat="1" ht="12.75">
      <c r="A90" s="13">
        <v>88</v>
      </c>
      <c r="B90" s="14" t="s">
        <v>175</v>
      </c>
      <c r="C90" s="15" t="s">
        <v>122</v>
      </c>
      <c r="D90" s="16" t="s">
        <v>173</v>
      </c>
      <c r="E90" s="16" t="s">
        <v>174</v>
      </c>
      <c r="F90" s="16" t="s">
        <v>155</v>
      </c>
      <c r="G90" s="17">
        <f t="shared" si="1"/>
        <v>24439</v>
      </c>
      <c r="H90" s="18"/>
    </row>
    <row r="91" spans="1:8" s="19" customFormat="1" ht="12.75">
      <c r="A91" s="13">
        <v>89</v>
      </c>
      <c r="B91" s="14" t="s">
        <v>176</v>
      </c>
      <c r="C91" s="15" t="s">
        <v>122</v>
      </c>
      <c r="D91" s="16" t="s">
        <v>173</v>
      </c>
      <c r="E91" s="16" t="s">
        <v>174</v>
      </c>
      <c r="F91" s="16" t="s">
        <v>36</v>
      </c>
      <c r="G91" s="17">
        <f t="shared" si="1"/>
        <v>24439</v>
      </c>
      <c r="H91" s="18"/>
    </row>
    <row r="92" spans="1:8" s="19" customFormat="1" ht="23.25">
      <c r="A92" s="13">
        <v>90</v>
      </c>
      <c r="B92" s="14" t="s">
        <v>177</v>
      </c>
      <c r="C92" s="15" t="s">
        <v>122</v>
      </c>
      <c r="D92" s="16" t="s">
        <v>93</v>
      </c>
      <c r="E92" s="16" t="s">
        <v>165</v>
      </c>
      <c r="F92" s="16" t="s">
        <v>69</v>
      </c>
      <c r="G92" s="17">
        <f t="shared" si="1"/>
        <v>24439</v>
      </c>
      <c r="H92" s="18"/>
    </row>
    <row r="93" spans="1:8" s="19" customFormat="1" ht="12.75">
      <c r="A93" s="13">
        <v>91</v>
      </c>
      <c r="B93" s="14" t="s">
        <v>178</v>
      </c>
      <c r="C93" s="15" t="s">
        <v>122</v>
      </c>
      <c r="D93" s="16" t="s">
        <v>30</v>
      </c>
      <c r="E93" s="16" t="s">
        <v>179</v>
      </c>
      <c r="F93" s="16" t="s">
        <v>103</v>
      </c>
      <c r="G93" s="17">
        <f t="shared" si="1"/>
        <v>24439</v>
      </c>
      <c r="H93" s="18"/>
    </row>
    <row r="94" spans="1:8" s="19" customFormat="1" ht="23.25">
      <c r="A94" s="13">
        <v>92</v>
      </c>
      <c r="B94" s="14" t="s">
        <v>180</v>
      </c>
      <c r="C94" s="15" t="s">
        <v>122</v>
      </c>
      <c r="D94" s="16" t="s">
        <v>30</v>
      </c>
      <c r="E94" s="16" t="s">
        <v>179</v>
      </c>
      <c r="F94" s="16" t="s">
        <v>181</v>
      </c>
      <c r="G94" s="17">
        <f t="shared" si="1"/>
        <v>24439</v>
      </c>
      <c r="H94" s="18"/>
    </row>
    <row r="95" spans="1:8" s="19" customFormat="1" ht="27.75" customHeight="1">
      <c r="A95" s="13">
        <v>93</v>
      </c>
      <c r="B95" s="14" t="s">
        <v>182</v>
      </c>
      <c r="C95" s="15" t="s">
        <v>183</v>
      </c>
      <c r="D95" s="16" t="s">
        <v>76</v>
      </c>
      <c r="E95" s="16" t="s">
        <v>184</v>
      </c>
      <c r="F95" s="16" t="s">
        <v>52</v>
      </c>
      <c r="G95" s="17">
        <f t="shared" si="1"/>
        <v>24439</v>
      </c>
      <c r="H95" s="18"/>
    </row>
    <row r="96" spans="1:8" s="19" customFormat="1" ht="27.75" customHeight="1">
      <c r="A96" s="13">
        <v>94</v>
      </c>
      <c r="B96" s="14" t="s">
        <v>185</v>
      </c>
      <c r="C96" s="15" t="s">
        <v>186</v>
      </c>
      <c r="D96" s="16" t="s">
        <v>187</v>
      </c>
      <c r="E96" s="16" t="s">
        <v>165</v>
      </c>
      <c r="F96" s="16" t="s">
        <v>12</v>
      </c>
      <c r="G96" s="17">
        <f t="shared" si="1"/>
        <v>24439</v>
      </c>
      <c r="H96" s="18"/>
    </row>
    <row r="97" spans="1:8" s="19" customFormat="1" ht="23.25">
      <c r="A97" s="13">
        <v>95</v>
      </c>
      <c r="B97" s="14" t="s">
        <v>188</v>
      </c>
      <c r="C97" s="15" t="s">
        <v>186</v>
      </c>
      <c r="D97" s="20" t="s">
        <v>187</v>
      </c>
      <c r="E97" s="16" t="s">
        <v>189</v>
      </c>
      <c r="F97" s="16" t="s">
        <v>52</v>
      </c>
      <c r="G97" s="17">
        <f t="shared" si="1"/>
        <v>24439</v>
      </c>
      <c r="H97" s="18"/>
    </row>
    <row r="98" spans="1:8" s="19" customFormat="1" ht="23.25">
      <c r="A98" s="13">
        <v>96</v>
      </c>
      <c r="B98" s="14" t="s">
        <v>190</v>
      </c>
      <c r="C98" s="15" t="s">
        <v>191</v>
      </c>
      <c r="D98" s="20" t="s">
        <v>17</v>
      </c>
      <c r="E98" s="16" t="s">
        <v>192</v>
      </c>
      <c r="F98" s="16" t="s">
        <v>36</v>
      </c>
      <c r="G98" s="17">
        <f t="shared" si="1"/>
        <v>24439</v>
      </c>
      <c r="H98" s="18"/>
    </row>
    <row r="99" spans="1:8" s="19" customFormat="1" ht="34.5">
      <c r="A99" s="13">
        <v>97</v>
      </c>
      <c r="B99" s="14" t="s">
        <v>193</v>
      </c>
      <c r="C99" s="15" t="s">
        <v>191</v>
      </c>
      <c r="D99" s="16" t="s">
        <v>17</v>
      </c>
      <c r="E99" s="16" t="s">
        <v>194</v>
      </c>
      <c r="F99" s="16" t="s">
        <v>52</v>
      </c>
      <c r="G99" s="17">
        <f t="shared" si="1"/>
        <v>24439</v>
      </c>
      <c r="H99" s="18"/>
    </row>
    <row r="100" spans="1:8" s="19" customFormat="1" ht="34.5">
      <c r="A100" s="13">
        <v>98</v>
      </c>
      <c r="B100" s="14" t="s">
        <v>195</v>
      </c>
      <c r="C100" s="15" t="s">
        <v>191</v>
      </c>
      <c r="D100" s="16" t="s">
        <v>17</v>
      </c>
      <c r="E100" s="16" t="s">
        <v>194</v>
      </c>
      <c r="F100" s="16" t="s">
        <v>52</v>
      </c>
      <c r="G100" s="17">
        <f t="shared" si="1"/>
        <v>24439</v>
      </c>
      <c r="H100" s="18"/>
    </row>
    <row r="101" spans="1:8" s="19" customFormat="1" ht="23.25">
      <c r="A101" s="13">
        <v>99</v>
      </c>
      <c r="B101" s="14" t="s">
        <v>196</v>
      </c>
      <c r="C101" s="15" t="s">
        <v>197</v>
      </c>
      <c r="D101" s="20" t="s">
        <v>61</v>
      </c>
      <c r="E101" s="16" t="s">
        <v>198</v>
      </c>
      <c r="F101" s="16" t="s">
        <v>69</v>
      </c>
      <c r="G101" s="17">
        <f t="shared" si="1"/>
        <v>24439</v>
      </c>
      <c r="H101" s="18"/>
    </row>
    <row r="102" spans="1:8" s="19" customFormat="1" ht="23.25">
      <c r="A102" s="13">
        <v>100</v>
      </c>
      <c r="B102" s="14" t="s">
        <v>199</v>
      </c>
      <c r="C102" s="15" t="s">
        <v>197</v>
      </c>
      <c r="D102" s="20" t="s">
        <v>61</v>
      </c>
      <c r="E102" s="16" t="s">
        <v>198</v>
      </c>
      <c r="F102" s="16" t="s">
        <v>12</v>
      </c>
      <c r="G102" s="17">
        <f t="shared" si="1"/>
        <v>24439</v>
      </c>
      <c r="H102" s="18"/>
    </row>
    <row r="103" spans="1:8" s="19" customFormat="1" ht="23.25">
      <c r="A103" s="13">
        <v>101</v>
      </c>
      <c r="B103" s="14" t="s">
        <v>199</v>
      </c>
      <c r="C103" s="15" t="s">
        <v>197</v>
      </c>
      <c r="D103" s="20" t="s">
        <v>61</v>
      </c>
      <c r="E103" s="16" t="s">
        <v>198</v>
      </c>
      <c r="F103" s="16" t="s">
        <v>200</v>
      </c>
      <c r="G103" s="17">
        <f t="shared" si="1"/>
        <v>24439</v>
      </c>
      <c r="H103" s="18"/>
    </row>
    <row r="104" spans="1:8" s="19" customFormat="1" ht="23.25">
      <c r="A104" s="13">
        <v>102</v>
      </c>
      <c r="B104" s="14" t="s">
        <v>193</v>
      </c>
      <c r="C104" s="15" t="s">
        <v>201</v>
      </c>
      <c r="D104" s="20" t="s">
        <v>202</v>
      </c>
      <c r="E104" s="16" t="s">
        <v>203</v>
      </c>
      <c r="F104" s="16" t="s">
        <v>52</v>
      </c>
      <c r="G104" s="17">
        <f t="shared" si="1"/>
        <v>24439</v>
      </c>
      <c r="H104" s="18"/>
    </row>
    <row r="105" spans="1:8" s="19" customFormat="1" ht="23.25">
      <c r="A105" s="13">
        <v>103</v>
      </c>
      <c r="B105" s="14" t="s">
        <v>195</v>
      </c>
      <c r="C105" s="15" t="s">
        <v>201</v>
      </c>
      <c r="D105" s="20" t="s">
        <v>204</v>
      </c>
      <c r="E105" s="16" t="s">
        <v>203</v>
      </c>
      <c r="F105" s="16" t="s">
        <v>52</v>
      </c>
      <c r="G105" s="17">
        <f t="shared" si="1"/>
        <v>24439</v>
      </c>
      <c r="H105" s="18"/>
    </row>
    <row r="106" spans="1:8" s="19" customFormat="1" ht="12.75">
      <c r="A106" s="13">
        <v>104</v>
      </c>
      <c r="B106" s="14" t="s">
        <v>205</v>
      </c>
      <c r="C106" s="15" t="s">
        <v>201</v>
      </c>
      <c r="D106" s="20" t="s">
        <v>206</v>
      </c>
      <c r="E106" s="16" t="s">
        <v>207</v>
      </c>
      <c r="F106" s="16" t="s">
        <v>12</v>
      </c>
      <c r="G106" s="17">
        <f t="shared" si="1"/>
        <v>24439</v>
      </c>
      <c r="H106" s="18"/>
    </row>
    <row r="107" spans="1:8" s="19" customFormat="1" ht="12.75">
      <c r="A107" s="13">
        <v>105</v>
      </c>
      <c r="B107" s="14" t="s">
        <v>208</v>
      </c>
      <c r="C107" s="15" t="s">
        <v>201</v>
      </c>
      <c r="D107" s="20" t="s">
        <v>209</v>
      </c>
      <c r="E107" s="16" t="s">
        <v>207</v>
      </c>
      <c r="F107" s="16" t="s">
        <v>12</v>
      </c>
      <c r="G107" s="17">
        <f t="shared" si="1"/>
        <v>24439</v>
      </c>
      <c r="H107" s="18"/>
    </row>
    <row r="108" spans="1:8" s="19" customFormat="1" ht="12.75">
      <c r="A108" s="13">
        <v>106</v>
      </c>
      <c r="B108" s="14" t="s">
        <v>210</v>
      </c>
      <c r="C108" s="15" t="s">
        <v>201</v>
      </c>
      <c r="D108" s="20" t="s">
        <v>209</v>
      </c>
      <c r="E108" s="16" t="s">
        <v>207</v>
      </c>
      <c r="F108" s="16" t="s">
        <v>12</v>
      </c>
      <c r="G108" s="17">
        <f t="shared" si="1"/>
        <v>24439</v>
      </c>
      <c r="H108" s="18"/>
    </row>
    <row r="109" spans="1:8" s="19" customFormat="1" ht="12.75">
      <c r="A109" s="13">
        <v>107</v>
      </c>
      <c r="B109" s="14" t="s">
        <v>211</v>
      </c>
      <c r="C109" s="15" t="s">
        <v>201</v>
      </c>
      <c r="D109" s="20" t="s">
        <v>212</v>
      </c>
      <c r="E109" s="16" t="s">
        <v>207</v>
      </c>
      <c r="F109" s="16" t="s">
        <v>36</v>
      </c>
      <c r="G109" s="17">
        <f t="shared" si="1"/>
        <v>24439</v>
      </c>
      <c r="H109" s="18"/>
    </row>
    <row r="110" spans="1:8" s="19" customFormat="1" ht="23.25">
      <c r="A110" s="13">
        <v>108</v>
      </c>
      <c r="B110" s="14" t="s">
        <v>213</v>
      </c>
      <c r="C110" s="15" t="s">
        <v>201</v>
      </c>
      <c r="D110" s="16" t="s">
        <v>214</v>
      </c>
      <c r="E110" s="16" t="s">
        <v>215</v>
      </c>
      <c r="F110" s="16" t="s">
        <v>12</v>
      </c>
      <c r="G110" s="17">
        <f t="shared" si="1"/>
        <v>24439</v>
      </c>
      <c r="H110" s="18"/>
    </row>
    <row r="111" spans="1:8" s="19" customFormat="1" ht="23.25">
      <c r="A111" s="13">
        <v>109</v>
      </c>
      <c r="B111" s="14" t="s">
        <v>216</v>
      </c>
      <c r="C111" s="15" t="s">
        <v>201</v>
      </c>
      <c r="D111" s="16" t="s">
        <v>214</v>
      </c>
      <c r="E111" s="16" t="s">
        <v>215</v>
      </c>
      <c r="F111" s="16" t="s">
        <v>12</v>
      </c>
      <c r="G111" s="17">
        <f t="shared" si="1"/>
        <v>24439</v>
      </c>
      <c r="H111" s="18"/>
    </row>
    <row r="112" spans="1:8" s="19" customFormat="1" ht="23.25">
      <c r="A112" s="13">
        <v>110</v>
      </c>
      <c r="B112" s="14" t="s">
        <v>217</v>
      </c>
      <c r="C112" s="15" t="s">
        <v>201</v>
      </c>
      <c r="D112" s="16" t="s">
        <v>76</v>
      </c>
      <c r="E112" s="16" t="s">
        <v>215</v>
      </c>
      <c r="F112" s="16" t="s">
        <v>12</v>
      </c>
      <c r="G112" s="17">
        <f t="shared" si="1"/>
        <v>24439</v>
      </c>
      <c r="H112" s="18"/>
    </row>
    <row r="113" spans="1:8" s="3" customFormat="1" ht="23.25">
      <c r="A113" s="13">
        <v>111</v>
      </c>
      <c r="B113" s="14" t="s">
        <v>218</v>
      </c>
      <c r="C113" s="15" t="s">
        <v>201</v>
      </c>
      <c r="D113" s="16" t="s">
        <v>76</v>
      </c>
      <c r="E113" s="16" t="s">
        <v>215</v>
      </c>
      <c r="F113" s="16" t="s">
        <v>12</v>
      </c>
      <c r="G113" s="17">
        <f t="shared" si="1"/>
        <v>24439</v>
      </c>
      <c r="H113" s="18"/>
    </row>
    <row r="114" spans="1:8" s="3" customFormat="1" ht="23.25" customHeight="1">
      <c r="A114" s="13">
        <v>112</v>
      </c>
      <c r="B114" s="14" t="s">
        <v>219</v>
      </c>
      <c r="C114" s="15" t="s">
        <v>201</v>
      </c>
      <c r="D114" s="16" t="s">
        <v>76</v>
      </c>
      <c r="E114" s="16" t="s">
        <v>215</v>
      </c>
      <c r="F114" s="16" t="s">
        <v>52</v>
      </c>
      <c r="G114" s="17">
        <f t="shared" si="1"/>
        <v>24439</v>
      </c>
      <c r="H114" s="18"/>
    </row>
    <row r="115" spans="1:8" s="3" customFormat="1" ht="23.25">
      <c r="A115" s="13">
        <v>113</v>
      </c>
      <c r="B115" s="14" t="s">
        <v>220</v>
      </c>
      <c r="C115" s="15" t="s">
        <v>201</v>
      </c>
      <c r="D115" s="16" t="s">
        <v>76</v>
      </c>
      <c r="E115" s="16" t="s">
        <v>215</v>
      </c>
      <c r="F115" s="16" t="s">
        <v>52</v>
      </c>
      <c r="G115" s="17">
        <f t="shared" si="1"/>
        <v>24439</v>
      </c>
      <c r="H115" s="18"/>
    </row>
    <row r="116" spans="1:8" s="19" customFormat="1" ht="12.75">
      <c r="A116" s="13">
        <v>114</v>
      </c>
      <c r="B116" s="14" t="s">
        <v>221</v>
      </c>
      <c r="C116" s="15" t="s">
        <v>201</v>
      </c>
      <c r="D116" s="16" t="s">
        <v>222</v>
      </c>
      <c r="E116" s="16" t="s">
        <v>223</v>
      </c>
      <c r="F116" s="16" t="s">
        <v>12</v>
      </c>
      <c r="G116" s="17">
        <f t="shared" si="1"/>
        <v>24439</v>
      </c>
      <c r="H116" s="18"/>
    </row>
    <row r="117" spans="1:8" s="19" customFormat="1" ht="23.25">
      <c r="A117" s="13">
        <v>115</v>
      </c>
      <c r="B117" s="14" t="s">
        <v>224</v>
      </c>
      <c r="C117" s="15" t="s">
        <v>225</v>
      </c>
      <c r="D117" s="16" t="s">
        <v>187</v>
      </c>
      <c r="E117" s="16" t="s">
        <v>226</v>
      </c>
      <c r="F117" s="16" t="s">
        <v>69</v>
      </c>
      <c r="G117" s="17">
        <f t="shared" si="1"/>
        <v>24439</v>
      </c>
      <c r="H117" s="18"/>
    </row>
    <row r="118" spans="1:8" s="19" customFormat="1" ht="12.75">
      <c r="A118" s="13">
        <v>116</v>
      </c>
      <c r="B118" s="14" t="s">
        <v>227</v>
      </c>
      <c r="C118" s="15" t="s">
        <v>228</v>
      </c>
      <c r="D118" s="16" t="s">
        <v>229</v>
      </c>
      <c r="E118" s="16" t="s">
        <v>169</v>
      </c>
      <c r="F118" s="16" t="s">
        <v>12</v>
      </c>
      <c r="G118" s="17">
        <f t="shared" si="1"/>
        <v>24439</v>
      </c>
      <c r="H118" s="18"/>
    </row>
    <row r="119" spans="1:8" s="19" customFormat="1" ht="12.75">
      <c r="A119" s="13">
        <v>117</v>
      </c>
      <c r="B119" s="14" t="s">
        <v>230</v>
      </c>
      <c r="C119" s="15" t="s">
        <v>228</v>
      </c>
      <c r="D119" s="16" t="s">
        <v>61</v>
      </c>
      <c r="E119" s="16" t="s">
        <v>169</v>
      </c>
      <c r="F119" s="16" t="s">
        <v>12</v>
      </c>
      <c r="G119" s="17">
        <f t="shared" si="1"/>
        <v>24439</v>
      </c>
      <c r="H119" s="18"/>
    </row>
    <row r="120" spans="1:8" s="19" customFormat="1" ht="12.75">
      <c r="A120" s="13">
        <v>118</v>
      </c>
      <c r="B120" s="14" t="s">
        <v>231</v>
      </c>
      <c r="C120" s="15" t="s">
        <v>228</v>
      </c>
      <c r="D120" s="16" t="s">
        <v>61</v>
      </c>
      <c r="E120" s="16" t="s">
        <v>169</v>
      </c>
      <c r="F120" s="16" t="s">
        <v>12</v>
      </c>
      <c r="G120" s="17">
        <f t="shared" si="1"/>
        <v>24439</v>
      </c>
      <c r="H120" s="18"/>
    </row>
    <row r="121" spans="1:8" s="19" customFormat="1" ht="12.75">
      <c r="A121" s="13">
        <v>119</v>
      </c>
      <c r="B121" s="14" t="s">
        <v>232</v>
      </c>
      <c r="C121" s="15" t="s">
        <v>228</v>
      </c>
      <c r="D121" s="16" t="s">
        <v>233</v>
      </c>
      <c r="E121" s="16" t="s">
        <v>169</v>
      </c>
      <c r="F121" s="16" t="s">
        <v>12</v>
      </c>
      <c r="G121" s="17">
        <f t="shared" si="1"/>
        <v>24439</v>
      </c>
      <c r="H121" s="18"/>
    </row>
    <row r="122" spans="1:8" s="19" customFormat="1" ht="39.75" customHeight="1">
      <c r="A122" s="13">
        <v>120</v>
      </c>
      <c r="B122" s="14" t="s">
        <v>234</v>
      </c>
      <c r="C122" s="15" t="s">
        <v>228</v>
      </c>
      <c r="D122" s="16" t="s">
        <v>30</v>
      </c>
      <c r="E122" s="16" t="s">
        <v>49</v>
      </c>
      <c r="F122" s="16" t="s">
        <v>235</v>
      </c>
      <c r="G122" s="17">
        <f t="shared" si="1"/>
        <v>24439</v>
      </c>
      <c r="H122" s="18"/>
    </row>
    <row r="123" spans="1:8" s="19" customFormat="1" ht="23.25">
      <c r="A123" s="13">
        <v>121</v>
      </c>
      <c r="B123" s="14" t="s">
        <v>236</v>
      </c>
      <c r="C123" s="15" t="s">
        <v>228</v>
      </c>
      <c r="D123" s="16" t="s">
        <v>237</v>
      </c>
      <c r="E123" s="16" t="s">
        <v>238</v>
      </c>
      <c r="F123" s="16" t="s">
        <v>82</v>
      </c>
      <c r="G123" s="17">
        <f t="shared" si="1"/>
        <v>24439</v>
      </c>
      <c r="H123" s="18"/>
    </row>
    <row r="124" spans="1:8" s="19" customFormat="1" ht="27" customHeight="1">
      <c r="A124" s="13">
        <v>122</v>
      </c>
      <c r="B124" s="14" t="s">
        <v>239</v>
      </c>
      <c r="C124" s="15" t="s">
        <v>240</v>
      </c>
      <c r="D124" s="16" t="s">
        <v>76</v>
      </c>
      <c r="E124" s="16" t="s">
        <v>241</v>
      </c>
      <c r="F124" s="16" t="s">
        <v>12</v>
      </c>
      <c r="G124" s="17">
        <f t="shared" si="1"/>
        <v>24439</v>
      </c>
      <c r="H124" s="18"/>
    </row>
    <row r="125" spans="1:8" s="19" customFormat="1" ht="23.25">
      <c r="A125" s="13">
        <v>123</v>
      </c>
      <c r="B125" s="14" t="s">
        <v>242</v>
      </c>
      <c r="C125" s="15" t="s">
        <v>240</v>
      </c>
      <c r="D125" s="16" t="s">
        <v>76</v>
      </c>
      <c r="E125" s="16" t="s">
        <v>241</v>
      </c>
      <c r="F125" s="16" t="s">
        <v>12</v>
      </c>
      <c r="G125" s="17">
        <f t="shared" si="1"/>
        <v>24439</v>
      </c>
      <c r="H125" s="18"/>
    </row>
    <row r="126" spans="1:8" s="3" customFormat="1" ht="19.5" customHeight="1">
      <c r="A126" s="13">
        <v>124</v>
      </c>
      <c r="B126" s="14" t="s">
        <v>243</v>
      </c>
      <c r="C126" s="15" t="s">
        <v>244</v>
      </c>
      <c r="D126" s="16" t="s">
        <v>76</v>
      </c>
      <c r="E126" s="16" t="s">
        <v>245</v>
      </c>
      <c r="F126" s="16" t="s">
        <v>103</v>
      </c>
      <c r="G126" s="17">
        <f t="shared" si="1"/>
        <v>24439</v>
      </c>
      <c r="H126" s="18"/>
    </row>
    <row r="127" spans="1:8" s="3" customFormat="1" ht="21" customHeight="1">
      <c r="A127" s="13">
        <v>125</v>
      </c>
      <c r="B127" s="14" t="s">
        <v>246</v>
      </c>
      <c r="C127" s="15" t="s">
        <v>244</v>
      </c>
      <c r="D127" s="16" t="s">
        <v>76</v>
      </c>
      <c r="E127" s="16" t="s">
        <v>245</v>
      </c>
      <c r="F127" s="16" t="s">
        <v>36</v>
      </c>
      <c r="G127" s="17">
        <f t="shared" si="1"/>
        <v>24439</v>
      </c>
      <c r="H127" s="18"/>
    </row>
    <row r="128" spans="1:8" s="3" customFormat="1" ht="25.5" customHeight="1">
      <c r="A128" s="13">
        <v>126</v>
      </c>
      <c r="B128" s="14" t="s">
        <v>247</v>
      </c>
      <c r="C128" s="15" t="s">
        <v>244</v>
      </c>
      <c r="D128" s="16" t="s">
        <v>76</v>
      </c>
      <c r="E128" s="16" t="s">
        <v>110</v>
      </c>
      <c r="F128" s="16" t="s">
        <v>69</v>
      </c>
      <c r="G128" s="17">
        <f t="shared" si="1"/>
        <v>24439</v>
      </c>
      <c r="H128" s="18"/>
    </row>
    <row r="129" spans="1:8" s="3" customFormat="1" ht="12.75">
      <c r="A129" s="13">
        <v>127</v>
      </c>
      <c r="B129" s="14" t="s">
        <v>248</v>
      </c>
      <c r="C129" s="15" t="s">
        <v>244</v>
      </c>
      <c r="D129" s="16" t="s">
        <v>76</v>
      </c>
      <c r="E129" s="16" t="s">
        <v>249</v>
      </c>
      <c r="F129" s="16" t="s">
        <v>36</v>
      </c>
      <c r="G129" s="17">
        <f t="shared" si="1"/>
        <v>24439</v>
      </c>
      <c r="H129" s="18"/>
    </row>
    <row r="130" spans="1:8" s="3" customFormat="1" ht="23.25">
      <c r="A130" s="13">
        <v>128</v>
      </c>
      <c r="B130" s="14" t="s">
        <v>250</v>
      </c>
      <c r="C130" s="15" t="s">
        <v>244</v>
      </c>
      <c r="D130" s="16" t="s">
        <v>76</v>
      </c>
      <c r="E130" s="16" t="s">
        <v>249</v>
      </c>
      <c r="F130" s="16" t="s">
        <v>251</v>
      </c>
      <c r="G130" s="17">
        <f aca="true" t="shared" si="2" ref="G130:G182">100000-75561</f>
        <v>24439</v>
      </c>
      <c r="H130" s="18"/>
    </row>
    <row r="131" spans="1:8" s="3" customFormat="1" ht="12.75">
      <c r="A131" s="13">
        <v>129</v>
      </c>
      <c r="B131" s="14" t="s">
        <v>252</v>
      </c>
      <c r="C131" s="15" t="s">
        <v>244</v>
      </c>
      <c r="D131" s="16" t="s">
        <v>76</v>
      </c>
      <c r="E131" s="16" t="s">
        <v>249</v>
      </c>
      <c r="F131" s="16" t="s">
        <v>155</v>
      </c>
      <c r="G131" s="17">
        <f t="shared" si="2"/>
        <v>24439</v>
      </c>
      <c r="H131" s="18"/>
    </row>
    <row r="132" spans="1:8" s="3" customFormat="1" ht="12.75">
      <c r="A132" s="13">
        <v>130</v>
      </c>
      <c r="B132" s="14" t="s">
        <v>253</v>
      </c>
      <c r="C132" s="15" t="s">
        <v>244</v>
      </c>
      <c r="D132" s="16" t="s">
        <v>76</v>
      </c>
      <c r="E132" s="16" t="s">
        <v>249</v>
      </c>
      <c r="F132" s="16" t="s">
        <v>155</v>
      </c>
      <c r="G132" s="17">
        <f t="shared" si="2"/>
        <v>24439</v>
      </c>
      <c r="H132" s="18"/>
    </row>
    <row r="133" spans="1:8" s="3" customFormat="1" ht="30" customHeight="1">
      <c r="A133" s="13">
        <v>131</v>
      </c>
      <c r="B133" s="14" t="s">
        <v>254</v>
      </c>
      <c r="C133" s="15" t="s">
        <v>244</v>
      </c>
      <c r="D133" s="16" t="s">
        <v>76</v>
      </c>
      <c r="E133" s="16" t="s">
        <v>249</v>
      </c>
      <c r="F133" s="16" t="s">
        <v>255</v>
      </c>
      <c r="G133" s="17">
        <f t="shared" si="2"/>
        <v>24439</v>
      </c>
      <c r="H133" s="18"/>
    </row>
    <row r="134" spans="1:8" s="3" customFormat="1" ht="23.25">
      <c r="A134" s="13">
        <v>132</v>
      </c>
      <c r="B134" s="14" t="s">
        <v>256</v>
      </c>
      <c r="C134" s="15" t="s">
        <v>244</v>
      </c>
      <c r="D134" s="16" t="s">
        <v>76</v>
      </c>
      <c r="E134" s="16" t="s">
        <v>257</v>
      </c>
      <c r="F134" s="16" t="s">
        <v>52</v>
      </c>
      <c r="G134" s="17">
        <f t="shared" si="2"/>
        <v>24439</v>
      </c>
      <c r="H134" s="18"/>
    </row>
    <row r="135" spans="1:8" s="3" customFormat="1" ht="23.25">
      <c r="A135" s="13">
        <v>133</v>
      </c>
      <c r="B135" s="14" t="s">
        <v>258</v>
      </c>
      <c r="C135" s="15" t="s">
        <v>244</v>
      </c>
      <c r="D135" s="16" t="s">
        <v>17</v>
      </c>
      <c r="E135" s="16" t="s">
        <v>18</v>
      </c>
      <c r="F135" s="16" t="s">
        <v>12</v>
      </c>
      <c r="G135" s="17">
        <f t="shared" si="2"/>
        <v>24439</v>
      </c>
      <c r="H135" s="18"/>
    </row>
    <row r="136" spans="1:8" s="3" customFormat="1" ht="23.25">
      <c r="A136" s="13">
        <v>134</v>
      </c>
      <c r="B136" s="14" t="s">
        <v>259</v>
      </c>
      <c r="C136" s="15" t="s">
        <v>244</v>
      </c>
      <c r="D136" s="16" t="s">
        <v>61</v>
      </c>
      <c r="E136" s="16" t="s">
        <v>260</v>
      </c>
      <c r="F136" s="16" t="s">
        <v>69</v>
      </c>
      <c r="G136" s="17">
        <f t="shared" si="2"/>
        <v>24439</v>
      </c>
      <c r="H136" s="18"/>
    </row>
    <row r="137" spans="1:8" s="3" customFormat="1" ht="23.25">
      <c r="A137" s="13">
        <v>135</v>
      </c>
      <c r="B137" s="14" t="s">
        <v>261</v>
      </c>
      <c r="C137" s="15" t="s">
        <v>244</v>
      </c>
      <c r="D137" s="16" t="s">
        <v>61</v>
      </c>
      <c r="E137" s="16" t="s">
        <v>260</v>
      </c>
      <c r="F137" s="16" t="s">
        <v>138</v>
      </c>
      <c r="G137" s="17">
        <f t="shared" si="2"/>
        <v>24439</v>
      </c>
      <c r="H137" s="18"/>
    </row>
    <row r="138" spans="1:8" s="3" customFormat="1" ht="23.25">
      <c r="A138" s="13">
        <v>136</v>
      </c>
      <c r="B138" s="14" t="s">
        <v>262</v>
      </c>
      <c r="C138" s="15" t="s">
        <v>244</v>
      </c>
      <c r="D138" s="16" t="s">
        <v>61</v>
      </c>
      <c r="E138" s="16" t="s">
        <v>260</v>
      </c>
      <c r="F138" s="16" t="s">
        <v>263</v>
      </c>
      <c r="G138" s="17">
        <f t="shared" si="2"/>
        <v>24439</v>
      </c>
      <c r="H138" s="18"/>
    </row>
    <row r="139" spans="1:8" s="19" customFormat="1" ht="12.75">
      <c r="A139" s="13">
        <v>137</v>
      </c>
      <c r="B139" s="14" t="s">
        <v>264</v>
      </c>
      <c r="C139" s="15" t="s">
        <v>265</v>
      </c>
      <c r="D139" s="16" t="s">
        <v>202</v>
      </c>
      <c r="E139" s="16" t="s">
        <v>266</v>
      </c>
      <c r="F139" s="16" t="s">
        <v>36</v>
      </c>
      <c r="G139" s="17">
        <f t="shared" si="2"/>
        <v>24439</v>
      </c>
      <c r="H139" s="18"/>
    </row>
    <row r="140" spans="1:8" s="19" customFormat="1" ht="34.5">
      <c r="A140" s="13">
        <v>138</v>
      </c>
      <c r="B140" s="14" t="s">
        <v>267</v>
      </c>
      <c r="C140" s="15" t="s">
        <v>265</v>
      </c>
      <c r="D140" s="16" t="s">
        <v>268</v>
      </c>
      <c r="E140" s="16" t="s">
        <v>269</v>
      </c>
      <c r="F140" s="16" t="s">
        <v>71</v>
      </c>
      <c r="G140" s="17">
        <f t="shared" si="2"/>
        <v>24439</v>
      </c>
      <c r="H140" s="18"/>
    </row>
    <row r="141" spans="1:8" s="19" customFormat="1" ht="34.5">
      <c r="A141" s="13">
        <v>139</v>
      </c>
      <c r="B141" s="14" t="s">
        <v>270</v>
      </c>
      <c r="C141" s="15" t="s">
        <v>265</v>
      </c>
      <c r="D141" s="16" t="s">
        <v>271</v>
      </c>
      <c r="E141" s="16" t="s">
        <v>269</v>
      </c>
      <c r="F141" s="16" t="s">
        <v>71</v>
      </c>
      <c r="G141" s="17">
        <f t="shared" si="2"/>
        <v>24439</v>
      </c>
      <c r="H141" s="18"/>
    </row>
    <row r="142" spans="1:8" s="19" customFormat="1" ht="24.75" customHeight="1">
      <c r="A142" s="13">
        <v>140</v>
      </c>
      <c r="B142" s="14" t="s">
        <v>272</v>
      </c>
      <c r="C142" s="15" t="s">
        <v>265</v>
      </c>
      <c r="D142" s="16" t="s">
        <v>273</v>
      </c>
      <c r="E142" s="21" t="s">
        <v>274</v>
      </c>
      <c r="F142" s="16" t="s">
        <v>12</v>
      </c>
      <c r="G142" s="17">
        <f t="shared" si="2"/>
        <v>24439</v>
      </c>
      <c r="H142" s="18"/>
    </row>
    <row r="143" spans="1:8" s="19" customFormat="1" ht="24.75" customHeight="1">
      <c r="A143" s="13">
        <v>141</v>
      </c>
      <c r="B143" s="14" t="s">
        <v>275</v>
      </c>
      <c r="C143" s="15" t="s">
        <v>265</v>
      </c>
      <c r="D143" s="16" t="s">
        <v>273</v>
      </c>
      <c r="E143" s="21" t="s">
        <v>274</v>
      </c>
      <c r="F143" s="16" t="s">
        <v>276</v>
      </c>
      <c r="G143" s="17">
        <f t="shared" si="2"/>
        <v>24439</v>
      </c>
      <c r="H143" s="18"/>
    </row>
    <row r="144" spans="1:8" s="19" customFormat="1" ht="23.25">
      <c r="A144" s="13">
        <v>142</v>
      </c>
      <c r="B144" s="14" t="s">
        <v>277</v>
      </c>
      <c r="C144" s="15" t="s">
        <v>265</v>
      </c>
      <c r="D144" s="16" t="s">
        <v>273</v>
      </c>
      <c r="E144" s="21" t="s">
        <v>274</v>
      </c>
      <c r="F144" s="16" t="s">
        <v>276</v>
      </c>
      <c r="G144" s="17">
        <f t="shared" si="2"/>
        <v>24439</v>
      </c>
      <c r="H144" s="18"/>
    </row>
    <row r="145" spans="1:8" s="19" customFormat="1" ht="22.5" customHeight="1">
      <c r="A145" s="13">
        <v>143</v>
      </c>
      <c r="B145" s="14" t="s">
        <v>278</v>
      </c>
      <c r="C145" s="15" t="s">
        <v>265</v>
      </c>
      <c r="D145" s="16" t="s">
        <v>273</v>
      </c>
      <c r="E145" s="21" t="s">
        <v>274</v>
      </c>
      <c r="F145" s="16" t="s">
        <v>263</v>
      </c>
      <c r="G145" s="17">
        <f t="shared" si="2"/>
        <v>24439</v>
      </c>
      <c r="H145" s="18"/>
    </row>
    <row r="146" spans="1:8" s="19" customFormat="1" ht="22.5" customHeight="1">
      <c r="A146" s="13">
        <v>144</v>
      </c>
      <c r="B146" s="14" t="s">
        <v>279</v>
      </c>
      <c r="C146" s="15" t="s">
        <v>265</v>
      </c>
      <c r="D146" s="16" t="s">
        <v>280</v>
      </c>
      <c r="E146" s="16" t="s">
        <v>281</v>
      </c>
      <c r="F146" s="16" t="s">
        <v>263</v>
      </c>
      <c r="G146" s="17">
        <f t="shared" si="2"/>
        <v>24439</v>
      </c>
      <c r="H146" s="18"/>
    </row>
    <row r="147" spans="1:8" s="19" customFormat="1" ht="24.75" customHeight="1">
      <c r="A147" s="13">
        <v>145</v>
      </c>
      <c r="B147" s="14" t="s">
        <v>282</v>
      </c>
      <c r="C147" s="15" t="s">
        <v>265</v>
      </c>
      <c r="D147" s="16" t="s">
        <v>280</v>
      </c>
      <c r="E147" s="16" t="s">
        <v>281</v>
      </c>
      <c r="F147" s="16" t="s">
        <v>263</v>
      </c>
      <c r="G147" s="17">
        <f t="shared" si="2"/>
        <v>24439</v>
      </c>
      <c r="H147" s="18"/>
    </row>
    <row r="148" spans="1:8" s="19" customFormat="1" ht="20.25" customHeight="1">
      <c r="A148" s="13">
        <v>146</v>
      </c>
      <c r="B148" s="14" t="s">
        <v>283</v>
      </c>
      <c r="C148" s="15" t="s">
        <v>265</v>
      </c>
      <c r="D148" s="16" t="s">
        <v>284</v>
      </c>
      <c r="E148" s="16" t="s">
        <v>203</v>
      </c>
      <c r="F148" s="16" t="s">
        <v>12</v>
      </c>
      <c r="G148" s="17">
        <f t="shared" si="2"/>
        <v>24439</v>
      </c>
      <c r="H148" s="18"/>
    </row>
    <row r="149" spans="1:8" s="19" customFormat="1" ht="17.25" customHeight="1">
      <c r="A149" s="13">
        <v>147</v>
      </c>
      <c r="B149" s="14" t="s">
        <v>285</v>
      </c>
      <c r="C149" s="15" t="s">
        <v>265</v>
      </c>
      <c r="D149" s="16" t="s">
        <v>206</v>
      </c>
      <c r="E149" s="16" t="s">
        <v>286</v>
      </c>
      <c r="F149" s="16" t="s">
        <v>12</v>
      </c>
      <c r="G149" s="17">
        <f t="shared" si="2"/>
        <v>24439</v>
      </c>
      <c r="H149" s="18"/>
    </row>
    <row r="150" spans="1:8" s="19" customFormat="1" ht="23.25">
      <c r="A150" s="13">
        <v>148</v>
      </c>
      <c r="B150" s="14" t="s">
        <v>287</v>
      </c>
      <c r="C150" s="15" t="s">
        <v>288</v>
      </c>
      <c r="D150" s="16" t="s">
        <v>289</v>
      </c>
      <c r="E150" s="16" t="s">
        <v>290</v>
      </c>
      <c r="F150" s="16" t="s">
        <v>291</v>
      </c>
      <c r="G150" s="17">
        <f t="shared" si="2"/>
        <v>24439</v>
      </c>
      <c r="H150" s="18"/>
    </row>
    <row r="151" spans="1:8" s="19" customFormat="1" ht="23.25">
      <c r="A151" s="13">
        <v>149</v>
      </c>
      <c r="B151" s="14" t="s">
        <v>292</v>
      </c>
      <c r="C151" s="15" t="s">
        <v>288</v>
      </c>
      <c r="D151" s="16" t="s">
        <v>204</v>
      </c>
      <c r="E151" s="16" t="s">
        <v>293</v>
      </c>
      <c r="F151" s="16" t="s">
        <v>12</v>
      </c>
      <c r="G151" s="17">
        <f t="shared" si="2"/>
        <v>24439</v>
      </c>
      <c r="H151" s="18"/>
    </row>
    <row r="152" spans="1:8" s="19" customFormat="1" ht="23.25">
      <c r="A152" s="13">
        <v>150</v>
      </c>
      <c r="B152" s="14" t="s">
        <v>294</v>
      </c>
      <c r="C152" s="15" t="s">
        <v>288</v>
      </c>
      <c r="D152" s="16" t="s">
        <v>204</v>
      </c>
      <c r="E152" s="16" t="s">
        <v>293</v>
      </c>
      <c r="F152" s="16" t="s">
        <v>52</v>
      </c>
      <c r="G152" s="17">
        <f t="shared" si="2"/>
        <v>24439</v>
      </c>
      <c r="H152" s="18"/>
    </row>
    <row r="153" spans="1:8" s="19" customFormat="1" ht="27" customHeight="1">
      <c r="A153" s="13">
        <v>151</v>
      </c>
      <c r="B153" s="14" t="s">
        <v>295</v>
      </c>
      <c r="C153" s="15" t="s">
        <v>296</v>
      </c>
      <c r="D153" s="16" t="s">
        <v>297</v>
      </c>
      <c r="E153" s="16" t="s">
        <v>298</v>
      </c>
      <c r="F153" s="16" t="s">
        <v>52</v>
      </c>
      <c r="G153" s="17">
        <f t="shared" si="2"/>
        <v>24439</v>
      </c>
      <c r="H153" s="18"/>
    </row>
    <row r="154" spans="1:8" s="19" customFormat="1" ht="12.75">
      <c r="A154" s="13">
        <v>152</v>
      </c>
      <c r="B154" s="14" t="s">
        <v>299</v>
      </c>
      <c r="C154" s="15" t="s">
        <v>300</v>
      </c>
      <c r="D154" s="20" t="s">
        <v>76</v>
      </c>
      <c r="E154" s="16" t="s">
        <v>301</v>
      </c>
      <c r="F154" s="16" t="s">
        <v>82</v>
      </c>
      <c r="G154" s="17">
        <f t="shared" si="2"/>
        <v>24439</v>
      </c>
      <c r="H154" s="18"/>
    </row>
    <row r="155" spans="1:8" s="19" customFormat="1" ht="12.75">
      <c r="A155" s="13">
        <v>153</v>
      </c>
      <c r="B155" s="14" t="s">
        <v>302</v>
      </c>
      <c r="C155" s="15" t="s">
        <v>300</v>
      </c>
      <c r="D155" s="16" t="s">
        <v>284</v>
      </c>
      <c r="E155" s="16" t="s">
        <v>293</v>
      </c>
      <c r="F155" s="16" t="s">
        <v>12</v>
      </c>
      <c r="G155" s="17">
        <f t="shared" si="2"/>
        <v>24439</v>
      </c>
      <c r="H155" s="18"/>
    </row>
    <row r="156" spans="1:8" s="19" customFormat="1" ht="18.75" customHeight="1">
      <c r="A156" s="13">
        <v>154</v>
      </c>
      <c r="B156" s="14" t="s">
        <v>303</v>
      </c>
      <c r="C156" s="15" t="s">
        <v>300</v>
      </c>
      <c r="D156" s="16" t="s">
        <v>284</v>
      </c>
      <c r="E156" s="16" t="s">
        <v>293</v>
      </c>
      <c r="F156" s="16" t="s">
        <v>12</v>
      </c>
      <c r="G156" s="17">
        <f t="shared" si="2"/>
        <v>24439</v>
      </c>
      <c r="H156" s="18"/>
    </row>
    <row r="157" spans="1:8" s="19" customFormat="1" ht="12.75">
      <c r="A157" s="13">
        <v>155</v>
      </c>
      <c r="B157" s="14" t="s">
        <v>304</v>
      </c>
      <c r="C157" s="15" t="s">
        <v>300</v>
      </c>
      <c r="D157" s="16" t="s">
        <v>305</v>
      </c>
      <c r="E157" s="16" t="s">
        <v>306</v>
      </c>
      <c r="F157" s="16" t="s">
        <v>82</v>
      </c>
      <c r="G157" s="17">
        <f t="shared" si="2"/>
        <v>24439</v>
      </c>
      <c r="H157" s="18"/>
    </row>
    <row r="158" spans="1:8" s="19" customFormat="1" ht="11.25" customHeight="1">
      <c r="A158" s="13">
        <v>156</v>
      </c>
      <c r="B158" s="14" t="s">
        <v>307</v>
      </c>
      <c r="C158" s="22" t="s">
        <v>308</v>
      </c>
      <c r="D158" s="16" t="s">
        <v>119</v>
      </c>
      <c r="E158" s="16" t="s">
        <v>309</v>
      </c>
      <c r="F158" s="16" t="s">
        <v>12</v>
      </c>
      <c r="G158" s="17">
        <f t="shared" si="2"/>
        <v>24439</v>
      </c>
      <c r="H158" s="18"/>
    </row>
    <row r="159" spans="1:8" s="19" customFormat="1" ht="11.25" customHeight="1">
      <c r="A159" s="13">
        <v>157</v>
      </c>
      <c r="B159" s="14" t="s">
        <v>310</v>
      </c>
      <c r="C159" s="22" t="s">
        <v>308</v>
      </c>
      <c r="D159" s="16" t="s">
        <v>311</v>
      </c>
      <c r="E159" s="16" t="s">
        <v>312</v>
      </c>
      <c r="F159" s="16" t="s">
        <v>12</v>
      </c>
      <c r="G159" s="17">
        <f t="shared" si="2"/>
        <v>24439</v>
      </c>
      <c r="H159" s="18"/>
    </row>
    <row r="160" spans="1:8" s="19" customFormat="1" ht="11.25" customHeight="1">
      <c r="A160" s="13">
        <v>158</v>
      </c>
      <c r="B160" s="14" t="s">
        <v>313</v>
      </c>
      <c r="C160" s="22" t="s">
        <v>308</v>
      </c>
      <c r="D160" s="16" t="s">
        <v>311</v>
      </c>
      <c r="E160" s="16" t="s">
        <v>312</v>
      </c>
      <c r="F160" s="16" t="s">
        <v>12</v>
      </c>
      <c r="G160" s="17">
        <f t="shared" si="2"/>
        <v>24439</v>
      </c>
      <c r="H160" s="18"/>
    </row>
    <row r="161" spans="1:8" s="19" customFormat="1" ht="23.25">
      <c r="A161" s="13">
        <v>159</v>
      </c>
      <c r="B161" s="14" t="s">
        <v>314</v>
      </c>
      <c r="C161" s="22" t="s">
        <v>308</v>
      </c>
      <c r="D161" s="16" t="s">
        <v>76</v>
      </c>
      <c r="E161" s="16" t="s">
        <v>315</v>
      </c>
      <c r="F161" s="16" t="s">
        <v>52</v>
      </c>
      <c r="G161" s="17">
        <f t="shared" si="2"/>
        <v>24439</v>
      </c>
      <c r="H161" s="18"/>
    </row>
    <row r="162" spans="1:8" s="19" customFormat="1" ht="23.25">
      <c r="A162" s="13">
        <v>160</v>
      </c>
      <c r="B162" s="14" t="s">
        <v>316</v>
      </c>
      <c r="C162" s="22" t="s">
        <v>308</v>
      </c>
      <c r="D162" s="16" t="s">
        <v>76</v>
      </c>
      <c r="E162" s="16" t="s">
        <v>315</v>
      </c>
      <c r="F162" s="16" t="s">
        <v>52</v>
      </c>
      <c r="G162" s="17">
        <f t="shared" si="2"/>
        <v>24439</v>
      </c>
      <c r="H162" s="18"/>
    </row>
    <row r="163" spans="1:8" s="19" customFormat="1" ht="23.25">
      <c r="A163" s="13">
        <v>161</v>
      </c>
      <c r="B163" s="14" t="s">
        <v>317</v>
      </c>
      <c r="C163" s="22" t="s">
        <v>308</v>
      </c>
      <c r="D163" s="16" t="s">
        <v>76</v>
      </c>
      <c r="E163" s="16" t="s">
        <v>315</v>
      </c>
      <c r="F163" s="16" t="s">
        <v>12</v>
      </c>
      <c r="G163" s="17">
        <f t="shared" si="2"/>
        <v>24439</v>
      </c>
      <c r="H163" s="18"/>
    </row>
    <row r="164" spans="1:8" s="19" customFormat="1" ht="15.75" customHeight="1">
      <c r="A164" s="13">
        <v>162</v>
      </c>
      <c r="B164" s="14" t="s">
        <v>318</v>
      </c>
      <c r="C164" s="22" t="s">
        <v>308</v>
      </c>
      <c r="D164" s="16" t="s">
        <v>76</v>
      </c>
      <c r="E164" s="16" t="s">
        <v>113</v>
      </c>
      <c r="F164" s="16" t="s">
        <v>12</v>
      </c>
      <c r="G164" s="17">
        <f t="shared" si="2"/>
        <v>24439</v>
      </c>
      <c r="H164" s="18"/>
    </row>
    <row r="165" spans="1:8" s="19" customFormat="1" ht="15.75" customHeight="1">
      <c r="A165" s="13">
        <v>163</v>
      </c>
      <c r="B165" s="14" t="s">
        <v>319</v>
      </c>
      <c r="C165" s="22" t="s">
        <v>308</v>
      </c>
      <c r="D165" s="16" t="s">
        <v>76</v>
      </c>
      <c r="E165" s="16" t="s">
        <v>113</v>
      </c>
      <c r="F165" s="16" t="s">
        <v>12</v>
      </c>
      <c r="G165" s="17">
        <f t="shared" si="2"/>
        <v>24439</v>
      </c>
      <c r="H165" s="18"/>
    </row>
    <row r="166" spans="1:8" s="19" customFormat="1" ht="15.75" customHeight="1">
      <c r="A166" s="13">
        <v>164</v>
      </c>
      <c r="B166" s="14" t="s">
        <v>320</v>
      </c>
      <c r="C166" s="22" t="s">
        <v>308</v>
      </c>
      <c r="D166" s="16" t="s">
        <v>76</v>
      </c>
      <c r="E166" s="16" t="s">
        <v>113</v>
      </c>
      <c r="F166" s="16" t="s">
        <v>12</v>
      </c>
      <c r="G166" s="17">
        <f t="shared" si="2"/>
        <v>24439</v>
      </c>
      <c r="H166" s="18"/>
    </row>
    <row r="167" spans="1:8" s="19" customFormat="1" ht="12.75">
      <c r="A167" s="13">
        <v>165</v>
      </c>
      <c r="B167" s="14" t="s">
        <v>321</v>
      </c>
      <c r="C167" s="22" t="s">
        <v>308</v>
      </c>
      <c r="D167" s="16" t="s">
        <v>76</v>
      </c>
      <c r="E167" s="16" t="s">
        <v>113</v>
      </c>
      <c r="F167" s="16" t="s">
        <v>12</v>
      </c>
      <c r="G167" s="17">
        <f t="shared" si="2"/>
        <v>24439</v>
      </c>
      <c r="H167" s="18"/>
    </row>
    <row r="168" spans="1:8" s="19" customFormat="1" ht="12.75">
      <c r="A168" s="13">
        <v>166</v>
      </c>
      <c r="B168" s="14" t="s">
        <v>322</v>
      </c>
      <c r="C168" s="22" t="s">
        <v>308</v>
      </c>
      <c r="D168" s="16" t="s">
        <v>214</v>
      </c>
      <c r="E168" s="16" t="s">
        <v>323</v>
      </c>
      <c r="F168" s="16" t="s">
        <v>12</v>
      </c>
      <c r="G168" s="17">
        <f t="shared" si="2"/>
        <v>24439</v>
      </c>
      <c r="H168" s="18"/>
    </row>
    <row r="169" spans="1:8" s="19" customFormat="1" ht="21.75" customHeight="1">
      <c r="A169" s="13">
        <v>167</v>
      </c>
      <c r="B169" s="14" t="s">
        <v>324</v>
      </c>
      <c r="C169" s="15" t="s">
        <v>325</v>
      </c>
      <c r="D169" s="20" t="s">
        <v>326</v>
      </c>
      <c r="E169" s="16" t="s">
        <v>327</v>
      </c>
      <c r="F169" s="16" t="s">
        <v>12</v>
      </c>
      <c r="G169" s="17">
        <f t="shared" si="2"/>
        <v>24439</v>
      </c>
      <c r="H169" s="18"/>
    </row>
    <row r="170" spans="1:8" s="19" customFormat="1" ht="23.25">
      <c r="A170" s="13">
        <v>168</v>
      </c>
      <c r="B170" s="14" t="s">
        <v>328</v>
      </c>
      <c r="C170" s="15" t="s">
        <v>325</v>
      </c>
      <c r="D170" s="20" t="s">
        <v>329</v>
      </c>
      <c r="E170" s="16" t="s">
        <v>327</v>
      </c>
      <c r="F170" s="16" t="s">
        <v>12</v>
      </c>
      <c r="G170" s="17">
        <f t="shared" si="2"/>
        <v>24439</v>
      </c>
      <c r="H170" s="18"/>
    </row>
    <row r="171" spans="1:8" s="19" customFormat="1" ht="22.5" customHeight="1">
      <c r="A171" s="13">
        <v>169</v>
      </c>
      <c r="B171" s="14" t="s">
        <v>330</v>
      </c>
      <c r="C171" s="15" t="s">
        <v>325</v>
      </c>
      <c r="D171" s="20" t="s">
        <v>329</v>
      </c>
      <c r="E171" s="16" t="s">
        <v>327</v>
      </c>
      <c r="F171" s="16" t="s">
        <v>12</v>
      </c>
      <c r="G171" s="17">
        <f t="shared" si="2"/>
        <v>24439</v>
      </c>
      <c r="H171" s="18"/>
    </row>
    <row r="172" spans="1:8" s="19" customFormat="1" ht="22.5" customHeight="1">
      <c r="A172" s="13">
        <v>170</v>
      </c>
      <c r="B172" s="14" t="s">
        <v>331</v>
      </c>
      <c r="C172" s="15" t="s">
        <v>332</v>
      </c>
      <c r="D172" s="16" t="s">
        <v>30</v>
      </c>
      <c r="E172" s="16" t="s">
        <v>333</v>
      </c>
      <c r="F172" s="16" t="s">
        <v>12</v>
      </c>
      <c r="G172" s="17">
        <f t="shared" si="2"/>
        <v>24439</v>
      </c>
      <c r="H172" s="18"/>
    </row>
    <row r="173" spans="1:8" s="19" customFormat="1" ht="23.25">
      <c r="A173" s="13">
        <v>171</v>
      </c>
      <c r="B173" s="14" t="s">
        <v>334</v>
      </c>
      <c r="C173" s="15" t="s">
        <v>332</v>
      </c>
      <c r="D173" s="16" t="s">
        <v>30</v>
      </c>
      <c r="E173" s="16" t="s">
        <v>333</v>
      </c>
      <c r="F173" s="16" t="s">
        <v>12</v>
      </c>
      <c r="G173" s="17">
        <f t="shared" si="2"/>
        <v>24439</v>
      </c>
      <c r="H173" s="18"/>
    </row>
    <row r="174" spans="1:8" s="19" customFormat="1" ht="23.25">
      <c r="A174" s="13">
        <v>172</v>
      </c>
      <c r="B174" s="14" t="s">
        <v>335</v>
      </c>
      <c r="C174" s="15" t="s">
        <v>336</v>
      </c>
      <c r="D174" s="16" t="s">
        <v>337</v>
      </c>
      <c r="E174" s="16" t="s">
        <v>51</v>
      </c>
      <c r="F174" s="16" t="s">
        <v>52</v>
      </c>
      <c r="G174" s="17">
        <f t="shared" si="2"/>
        <v>24439</v>
      </c>
      <c r="H174" s="18"/>
    </row>
    <row r="175" spans="1:8" s="19" customFormat="1" ht="23.25">
      <c r="A175" s="13">
        <v>173</v>
      </c>
      <c r="B175" s="14" t="s">
        <v>338</v>
      </c>
      <c r="C175" s="15" t="s">
        <v>336</v>
      </c>
      <c r="D175" s="16" t="s">
        <v>337</v>
      </c>
      <c r="E175" s="16" t="s">
        <v>51</v>
      </c>
      <c r="F175" s="16" t="s">
        <v>52</v>
      </c>
      <c r="G175" s="17">
        <f t="shared" si="2"/>
        <v>24439</v>
      </c>
      <c r="H175" s="18"/>
    </row>
    <row r="176" spans="1:8" s="19" customFormat="1" ht="23.25">
      <c r="A176" s="13">
        <v>174</v>
      </c>
      <c r="B176" s="14" t="s">
        <v>339</v>
      </c>
      <c r="C176" s="15" t="s">
        <v>336</v>
      </c>
      <c r="D176" s="16" t="s">
        <v>340</v>
      </c>
      <c r="E176" s="16" t="s">
        <v>341</v>
      </c>
      <c r="F176" s="16" t="s">
        <v>255</v>
      </c>
      <c r="G176" s="17">
        <f t="shared" si="2"/>
        <v>24439</v>
      </c>
      <c r="H176" s="18"/>
    </row>
    <row r="177" spans="1:8" s="19" customFormat="1" ht="12.75">
      <c r="A177" s="13">
        <v>175</v>
      </c>
      <c r="B177" s="14" t="s">
        <v>342</v>
      </c>
      <c r="C177" s="15" t="s">
        <v>336</v>
      </c>
      <c r="D177" s="16" t="s">
        <v>340</v>
      </c>
      <c r="E177" s="16" t="s">
        <v>341</v>
      </c>
      <c r="F177" s="16" t="s">
        <v>36</v>
      </c>
      <c r="G177" s="17">
        <f t="shared" si="2"/>
        <v>24439</v>
      </c>
      <c r="H177" s="18"/>
    </row>
    <row r="178" spans="1:8" s="3" customFormat="1" ht="23.25">
      <c r="A178" s="13">
        <v>176</v>
      </c>
      <c r="B178" s="14" t="s">
        <v>343</v>
      </c>
      <c r="C178" s="15" t="s">
        <v>336</v>
      </c>
      <c r="D178" s="16" t="s">
        <v>30</v>
      </c>
      <c r="E178" s="16" t="s">
        <v>344</v>
      </c>
      <c r="F178" s="16" t="s">
        <v>345</v>
      </c>
      <c r="G178" s="17">
        <f t="shared" si="2"/>
        <v>24439</v>
      </c>
      <c r="H178" s="18"/>
    </row>
    <row r="179" spans="1:8" s="3" customFormat="1" ht="22.5" customHeight="1">
      <c r="A179" s="13">
        <v>177</v>
      </c>
      <c r="B179" s="14" t="s">
        <v>346</v>
      </c>
      <c r="C179" s="15" t="s">
        <v>347</v>
      </c>
      <c r="D179" s="16" t="s">
        <v>30</v>
      </c>
      <c r="E179" s="16" t="s">
        <v>49</v>
      </c>
      <c r="F179" s="16" t="s">
        <v>12</v>
      </c>
      <c r="G179" s="17">
        <f t="shared" si="2"/>
        <v>24439</v>
      </c>
      <c r="H179" s="18"/>
    </row>
    <row r="180" spans="1:8" s="3" customFormat="1" ht="21.75" customHeight="1">
      <c r="A180" s="13">
        <v>178</v>
      </c>
      <c r="B180" s="14" t="s">
        <v>348</v>
      </c>
      <c r="C180" s="15" t="s">
        <v>347</v>
      </c>
      <c r="D180" s="16" t="s">
        <v>329</v>
      </c>
      <c r="E180" s="16" t="s">
        <v>349</v>
      </c>
      <c r="F180" s="16" t="s">
        <v>12</v>
      </c>
      <c r="G180" s="17">
        <f t="shared" si="2"/>
        <v>24439</v>
      </c>
      <c r="H180" s="18"/>
    </row>
    <row r="181" spans="1:8" s="3" customFormat="1" ht="23.25">
      <c r="A181" s="13">
        <v>179</v>
      </c>
      <c r="B181" s="14" t="s">
        <v>350</v>
      </c>
      <c r="C181" s="15" t="s">
        <v>351</v>
      </c>
      <c r="D181" s="16" t="s">
        <v>352</v>
      </c>
      <c r="E181" s="16" t="s">
        <v>353</v>
      </c>
      <c r="F181" s="16" t="s">
        <v>52</v>
      </c>
      <c r="G181" s="17">
        <f t="shared" si="2"/>
        <v>24439</v>
      </c>
      <c r="H181" s="18"/>
    </row>
    <row r="182" spans="1:8" s="3" customFormat="1" ht="23.25">
      <c r="A182" s="13">
        <v>180</v>
      </c>
      <c r="B182" s="14" t="s">
        <v>354</v>
      </c>
      <c r="C182" s="15" t="s">
        <v>351</v>
      </c>
      <c r="D182" s="16" t="s">
        <v>352</v>
      </c>
      <c r="E182" s="16" t="s">
        <v>353</v>
      </c>
      <c r="F182" s="16" t="s">
        <v>52</v>
      </c>
      <c r="G182" s="17">
        <f t="shared" si="2"/>
        <v>24439</v>
      </c>
      <c r="H182" s="18"/>
    </row>
    <row r="183" spans="1:8" s="3" customFormat="1" ht="15">
      <c r="A183" s="23"/>
      <c r="B183" s="24"/>
      <c r="C183" s="25"/>
      <c r="D183" s="25"/>
      <c r="E183" s="25"/>
      <c r="F183" s="26" t="s">
        <v>355</v>
      </c>
      <c r="G183" s="27">
        <f>SUM(G3:G182)</f>
        <v>4399020</v>
      </c>
      <c r="H183" s="18"/>
    </row>
    <row r="184" spans="1:10" ht="15">
      <c r="A184" s="28"/>
      <c r="B184" s="24"/>
      <c r="C184" s="25"/>
      <c r="D184" s="25"/>
      <c r="E184" s="25"/>
      <c r="F184" s="29"/>
      <c r="G184" s="30"/>
      <c r="H184" s="18"/>
      <c r="J184" s="31"/>
    </row>
    <row r="185" spans="1:10" ht="13.5">
      <c r="A185" s="28"/>
      <c r="B185" s="24"/>
      <c r="C185" s="25"/>
      <c r="D185" s="25"/>
      <c r="E185" s="25"/>
      <c r="F185" s="25"/>
      <c r="G185" s="30"/>
      <c r="H185" s="18"/>
      <c r="J185" s="31"/>
    </row>
    <row r="186" spans="1:7" ht="13.5">
      <c r="A186" s="28"/>
      <c r="B186" s="32"/>
      <c r="C186" s="25"/>
      <c r="D186" s="25"/>
      <c r="E186" s="25"/>
      <c r="F186" s="25"/>
      <c r="G186" s="30"/>
    </row>
    <row r="187" spans="3:7" ht="15">
      <c r="C187" s="25"/>
      <c r="D187" s="29"/>
      <c r="E187" s="29"/>
      <c r="F187" s="29"/>
      <c r="G187" s="30"/>
    </row>
    <row r="188" spans="1:7" ht="30" customHeight="1">
      <c r="A188" s="7" t="s">
        <v>1</v>
      </c>
      <c r="B188" s="10" t="s">
        <v>5</v>
      </c>
      <c r="C188" s="10" t="s">
        <v>4</v>
      </c>
      <c r="D188" s="33" t="s">
        <v>6</v>
      </c>
      <c r="E188" s="34" t="s">
        <v>7</v>
      </c>
      <c r="F188" s="29"/>
      <c r="G188" s="30"/>
    </row>
    <row r="189" spans="1:7" ht="27.75">
      <c r="A189" s="13">
        <v>1</v>
      </c>
      <c r="B189" s="35" t="s">
        <v>18</v>
      </c>
      <c r="C189" s="35" t="s">
        <v>17</v>
      </c>
      <c r="D189" s="26" t="s">
        <v>12</v>
      </c>
      <c r="E189" s="27">
        <f>100000-75561</f>
        <v>24439</v>
      </c>
      <c r="F189" s="29"/>
      <c r="G189" s="30"/>
    </row>
    <row r="190" spans="1:7" ht="27.75">
      <c r="A190" s="13">
        <v>2</v>
      </c>
      <c r="B190" s="35" t="s">
        <v>18</v>
      </c>
      <c r="C190" s="35" t="s">
        <v>17</v>
      </c>
      <c r="D190" s="26" t="s">
        <v>12</v>
      </c>
      <c r="E190" s="27">
        <f aca="true" t="shared" si="3" ref="E190:E198">100000-75561</f>
        <v>24439</v>
      </c>
      <c r="F190" s="29"/>
      <c r="G190" s="30"/>
    </row>
    <row r="191" spans="1:8" ht="26.25">
      <c r="A191" s="13">
        <v>3</v>
      </c>
      <c r="B191" s="35" t="s">
        <v>356</v>
      </c>
      <c r="C191" s="35" t="s">
        <v>17</v>
      </c>
      <c r="D191" s="35" t="s">
        <v>82</v>
      </c>
      <c r="E191" s="27">
        <f t="shared" si="3"/>
        <v>24439</v>
      </c>
      <c r="F191" s="25"/>
      <c r="G191" s="30"/>
      <c r="H191" s="31"/>
    </row>
    <row r="192" spans="1:8" ht="26.25">
      <c r="A192" s="13">
        <v>4</v>
      </c>
      <c r="B192" s="35" t="s">
        <v>356</v>
      </c>
      <c r="C192" s="35" t="s">
        <v>17</v>
      </c>
      <c r="D192" s="35" t="s">
        <v>82</v>
      </c>
      <c r="E192" s="27">
        <f t="shared" si="3"/>
        <v>24439</v>
      </c>
      <c r="F192" s="25"/>
      <c r="G192" s="30"/>
      <c r="H192" s="31"/>
    </row>
    <row r="193" spans="1:8" ht="27.75">
      <c r="A193" s="13">
        <v>5</v>
      </c>
      <c r="B193" s="35" t="s">
        <v>357</v>
      </c>
      <c r="C193" s="26" t="s">
        <v>30</v>
      </c>
      <c r="D193" s="26" t="s">
        <v>12</v>
      </c>
      <c r="E193" s="27">
        <f t="shared" si="3"/>
        <v>24439</v>
      </c>
      <c r="F193" s="36"/>
      <c r="G193" s="37"/>
      <c r="H193" s="31"/>
    </row>
    <row r="194" spans="1:8" ht="27.75">
      <c r="A194" s="13">
        <v>6</v>
      </c>
      <c r="B194" s="35" t="s">
        <v>357</v>
      </c>
      <c r="C194" s="26" t="s">
        <v>30</v>
      </c>
      <c r="D194" s="26" t="s">
        <v>12</v>
      </c>
      <c r="E194" s="27">
        <f t="shared" si="3"/>
        <v>24439</v>
      </c>
      <c r="F194" s="5"/>
      <c r="H194" s="31"/>
    </row>
    <row r="195" spans="1:8" ht="27.75">
      <c r="A195" s="13">
        <v>7</v>
      </c>
      <c r="B195" s="35" t="s">
        <v>117</v>
      </c>
      <c r="C195" s="35" t="s">
        <v>76</v>
      </c>
      <c r="D195" s="26" t="s">
        <v>12</v>
      </c>
      <c r="E195" s="27">
        <f t="shared" si="3"/>
        <v>24439</v>
      </c>
      <c r="H195" s="31"/>
    </row>
    <row r="196" spans="1:5" ht="27.75">
      <c r="A196" s="13">
        <v>8</v>
      </c>
      <c r="B196" s="35" t="s">
        <v>117</v>
      </c>
      <c r="C196" s="35" t="s">
        <v>76</v>
      </c>
      <c r="D196" s="26" t="s">
        <v>12</v>
      </c>
      <c r="E196" s="27">
        <f t="shared" si="3"/>
        <v>24439</v>
      </c>
    </row>
    <row r="197" spans="1:5" ht="26.25">
      <c r="A197" s="13">
        <v>9</v>
      </c>
      <c r="B197" s="35" t="s">
        <v>113</v>
      </c>
      <c r="C197" s="35" t="s">
        <v>76</v>
      </c>
      <c r="D197" s="35" t="s">
        <v>90</v>
      </c>
      <c r="E197" s="27">
        <f t="shared" si="3"/>
        <v>24439</v>
      </c>
    </row>
    <row r="198" spans="1:5" ht="26.25">
      <c r="A198" s="13">
        <v>10</v>
      </c>
      <c r="B198" s="35" t="s">
        <v>113</v>
      </c>
      <c r="C198" s="35" t="s">
        <v>76</v>
      </c>
      <c r="D198" s="35" t="s">
        <v>90</v>
      </c>
      <c r="E198" s="27">
        <f t="shared" si="3"/>
        <v>24439</v>
      </c>
    </row>
    <row r="199" spans="4:6" ht="12.75">
      <c r="D199" s="38" t="s">
        <v>355</v>
      </c>
      <c r="E199" s="39">
        <f>SUM(E189:E198)</f>
        <v>244390</v>
      </c>
      <c r="F199" s="5"/>
    </row>
    <row r="202" spans="4:5" ht="12.75">
      <c r="D202" s="40" t="s">
        <v>358</v>
      </c>
      <c r="E202" s="40"/>
    </row>
    <row r="203" spans="4:5" ht="12.75">
      <c r="D203" s="40" t="s">
        <v>359</v>
      </c>
      <c r="E203" s="40"/>
    </row>
  </sheetData>
  <autoFilter ref="C2:G186"/>
  <mergeCells count="3">
    <mergeCell ref="A1:G1"/>
    <mergeCell ref="D202:E202"/>
    <mergeCell ref="D203:E203"/>
  </mergeCells>
  <printOptions/>
  <pageMargins left="0.19652777777777777" right="0.19652777777777777" top="0.19652777777777777" bottom="0.31527777777777777" header="0.5118055555555556" footer="0.31527777777777777"/>
  <pageSetup horizontalDpi="300" verticalDpi="300" orientation="landscape" paperSize="9" scale="95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14"/>
  <sheetViews>
    <sheetView zoomScale="90" zoomScaleNormal="90" workbookViewId="0" topLeftCell="C203">
      <selection activeCell="D222" sqref="D222"/>
    </sheetView>
  </sheetViews>
  <sheetFormatPr defaultColWidth="9.140625" defaultRowHeight="12.75"/>
  <cols>
    <col min="1" max="1" width="4.421875" style="1" customWidth="1"/>
    <col min="2" max="2" width="11.28125" style="2" customWidth="1"/>
    <col min="3" max="3" width="21.140625" style="3" customWidth="1"/>
    <col min="4" max="4" width="17.421875" style="4" customWidth="1"/>
    <col min="5" max="5" width="21.140625" style="4" customWidth="1"/>
    <col min="6" max="6" width="20.421875" style="4" customWidth="1"/>
    <col min="7" max="7" width="17.28125" style="5" customWidth="1"/>
    <col min="8" max="8" width="19.28125" style="1" customWidth="1"/>
    <col min="9" max="9" width="15.8515625" style="1" customWidth="1"/>
    <col min="10" max="10" width="15.57421875" style="1" customWidth="1"/>
    <col min="11" max="16384" width="9.140625" style="1" customWidth="1"/>
  </cols>
  <sheetData>
    <row r="1" spans="1:7" ht="34.5" customHeight="1">
      <c r="A1" s="6" t="s">
        <v>360</v>
      </c>
      <c r="B1" s="6"/>
      <c r="C1" s="6"/>
      <c r="D1" s="6"/>
      <c r="E1" s="6"/>
      <c r="F1" s="6"/>
      <c r="G1" s="6"/>
    </row>
    <row r="2" spans="1:9" s="12" customFormat="1" ht="54" customHeight="1">
      <c r="A2" s="7" t="s">
        <v>1</v>
      </c>
      <c r="B2" s="8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41" t="s">
        <v>361</v>
      </c>
      <c r="I2" s="41" t="s">
        <v>362</v>
      </c>
    </row>
    <row r="3" spans="1:9" s="19" customFormat="1" ht="24.75">
      <c r="A3" s="13">
        <v>1</v>
      </c>
      <c r="B3" s="13" t="s">
        <v>8</v>
      </c>
      <c r="C3" s="42" t="s">
        <v>9</v>
      </c>
      <c r="D3" s="43" t="s">
        <v>10</v>
      </c>
      <c r="E3" s="43" t="s">
        <v>11</v>
      </c>
      <c r="F3" s="43" t="s">
        <v>12</v>
      </c>
      <c r="G3" s="27">
        <f>100000-75561</f>
        <v>24439</v>
      </c>
      <c r="H3" s="44">
        <f>G3*0.8</f>
        <v>19551.2</v>
      </c>
      <c r="I3" s="44">
        <f>G3*0.2</f>
        <v>4887.8</v>
      </c>
    </row>
    <row r="4" spans="1:9" s="19" customFormat="1" ht="24.75">
      <c r="A4" s="13">
        <v>2</v>
      </c>
      <c r="B4" s="13" t="s">
        <v>13</v>
      </c>
      <c r="C4" s="42" t="s">
        <v>9</v>
      </c>
      <c r="D4" s="43" t="s">
        <v>14</v>
      </c>
      <c r="E4" s="43" t="s">
        <v>15</v>
      </c>
      <c r="F4" s="43" t="s">
        <v>12</v>
      </c>
      <c r="G4" s="27">
        <f aca="true" t="shared" si="0" ref="G4:G74">100000-75561</f>
        <v>24439</v>
      </c>
      <c r="H4" s="44">
        <f aca="true" t="shared" si="1" ref="H4:H74">G4*0.8</f>
        <v>19551.2</v>
      </c>
      <c r="I4" s="44">
        <f>G4*0.2</f>
        <v>4887.8</v>
      </c>
    </row>
    <row r="5" spans="1:9" s="19" customFormat="1" ht="24.75">
      <c r="A5" s="13">
        <v>3</v>
      </c>
      <c r="B5" s="13" t="s">
        <v>16</v>
      </c>
      <c r="C5" s="42" t="s">
        <v>9</v>
      </c>
      <c r="D5" s="43" t="s">
        <v>17</v>
      </c>
      <c r="E5" s="43" t="s">
        <v>18</v>
      </c>
      <c r="F5" s="43" t="s">
        <v>12</v>
      </c>
      <c r="G5" s="27">
        <f t="shared" si="0"/>
        <v>24439</v>
      </c>
      <c r="H5" s="44">
        <f t="shared" si="1"/>
        <v>19551.2</v>
      </c>
      <c r="I5" s="44">
        <f>G5*0.2</f>
        <v>4887.8</v>
      </c>
    </row>
    <row r="6" spans="1:9" s="19" customFormat="1" ht="23.25" customHeight="1">
      <c r="A6" s="13">
        <v>4</v>
      </c>
      <c r="B6" s="13" t="s">
        <v>19</v>
      </c>
      <c r="C6" s="42" t="s">
        <v>9</v>
      </c>
      <c r="D6" s="43" t="s">
        <v>17</v>
      </c>
      <c r="E6" s="43" t="s">
        <v>18</v>
      </c>
      <c r="F6" s="43" t="s">
        <v>12</v>
      </c>
      <c r="G6" s="27">
        <f t="shared" si="0"/>
        <v>24439</v>
      </c>
      <c r="H6" s="44">
        <f t="shared" si="1"/>
        <v>19551.2</v>
      </c>
      <c r="I6" s="44">
        <f>G6*0.2</f>
        <v>4887.8</v>
      </c>
    </row>
    <row r="7" spans="1:9" s="19" customFormat="1" ht="27.75" customHeight="1">
      <c r="A7" s="13">
        <v>5</v>
      </c>
      <c r="B7" s="13" t="s">
        <v>20</v>
      </c>
      <c r="C7" s="42" t="s">
        <v>9</v>
      </c>
      <c r="D7" s="43" t="s">
        <v>17</v>
      </c>
      <c r="E7" s="43" t="s">
        <v>21</v>
      </c>
      <c r="F7" s="43" t="s">
        <v>22</v>
      </c>
      <c r="G7" s="27">
        <f t="shared" si="0"/>
        <v>24439</v>
      </c>
      <c r="H7" s="44">
        <f t="shared" si="1"/>
        <v>19551.2</v>
      </c>
      <c r="I7" s="44">
        <f>G7*0.2</f>
        <v>4887.8</v>
      </c>
    </row>
    <row r="8" spans="1:9" s="19" customFormat="1" ht="12.75">
      <c r="A8" s="13"/>
      <c r="B8" s="13"/>
      <c r="C8" s="42"/>
      <c r="D8" s="43"/>
      <c r="E8" s="43"/>
      <c r="F8" s="45" t="s">
        <v>363</v>
      </c>
      <c r="G8" s="46">
        <f>SUM(G3:G7)</f>
        <v>122195</v>
      </c>
      <c r="H8" s="47">
        <f>SUM(H3:H7)</f>
        <v>97756</v>
      </c>
      <c r="I8" s="47">
        <f>SUM(I3:I7)</f>
        <v>24439</v>
      </c>
    </row>
    <row r="9" spans="1:9" s="19" customFormat="1" ht="24" customHeight="1">
      <c r="A9" s="13">
        <v>6</v>
      </c>
      <c r="B9" s="13" t="s">
        <v>23</v>
      </c>
      <c r="C9" s="42" t="s">
        <v>24</v>
      </c>
      <c r="D9" s="43" t="s">
        <v>25</v>
      </c>
      <c r="E9" s="43" t="s">
        <v>26</v>
      </c>
      <c r="F9" s="43" t="s">
        <v>12</v>
      </c>
      <c r="G9" s="27">
        <f t="shared" si="0"/>
        <v>24439</v>
      </c>
      <c r="H9" s="44">
        <f t="shared" si="1"/>
        <v>19551.2</v>
      </c>
      <c r="I9" s="44">
        <f>G9*0.2</f>
        <v>4887.8</v>
      </c>
    </row>
    <row r="10" spans="1:9" s="19" customFormat="1" ht="24" customHeight="1">
      <c r="A10" s="13">
        <v>7</v>
      </c>
      <c r="B10" s="13" t="s">
        <v>27</v>
      </c>
      <c r="C10" s="42" t="s">
        <v>24</v>
      </c>
      <c r="D10" s="43" t="s">
        <v>25</v>
      </c>
      <c r="E10" s="43" t="s">
        <v>26</v>
      </c>
      <c r="F10" s="43" t="s">
        <v>12</v>
      </c>
      <c r="G10" s="27">
        <f t="shared" si="0"/>
        <v>24439</v>
      </c>
      <c r="H10" s="44">
        <f t="shared" si="1"/>
        <v>19551.2</v>
      </c>
      <c r="I10" s="44">
        <f aca="true" t="shared" si="2" ref="I10:I79">G10*0.2</f>
        <v>4887.8</v>
      </c>
    </row>
    <row r="11" spans="1:9" s="19" customFormat="1" ht="24" customHeight="1">
      <c r="A11" s="13">
        <v>8</v>
      </c>
      <c r="B11" s="13" t="s">
        <v>28</v>
      </c>
      <c r="C11" s="42" t="s">
        <v>24</v>
      </c>
      <c r="D11" s="43" t="s">
        <v>25</v>
      </c>
      <c r="E11" s="43" t="s">
        <v>26</v>
      </c>
      <c r="F11" s="43" t="s">
        <v>12</v>
      </c>
      <c r="G11" s="27">
        <f t="shared" si="0"/>
        <v>24439</v>
      </c>
      <c r="H11" s="44">
        <f t="shared" si="1"/>
        <v>19551.2</v>
      </c>
      <c r="I11" s="44">
        <f t="shared" si="2"/>
        <v>4887.8</v>
      </c>
    </row>
    <row r="12" spans="1:9" s="19" customFormat="1" ht="24.75">
      <c r="A12" s="13">
        <v>9</v>
      </c>
      <c r="B12" s="13" t="s">
        <v>29</v>
      </c>
      <c r="C12" s="42" t="s">
        <v>24</v>
      </c>
      <c r="D12" s="43" t="s">
        <v>30</v>
      </c>
      <c r="E12" s="43" t="s">
        <v>31</v>
      </c>
      <c r="F12" s="43" t="s">
        <v>12</v>
      </c>
      <c r="G12" s="27">
        <f t="shared" si="0"/>
        <v>24439</v>
      </c>
      <c r="H12" s="44">
        <f t="shared" si="1"/>
        <v>19551.2</v>
      </c>
      <c r="I12" s="44">
        <f t="shared" si="2"/>
        <v>4887.8</v>
      </c>
    </row>
    <row r="13" spans="1:9" s="19" customFormat="1" ht="24.75">
      <c r="A13" s="13">
        <v>10</v>
      </c>
      <c r="B13" s="13" t="s">
        <v>32</v>
      </c>
      <c r="C13" s="42" t="s">
        <v>24</v>
      </c>
      <c r="D13" s="43" t="s">
        <v>30</v>
      </c>
      <c r="E13" s="43" t="s">
        <v>31</v>
      </c>
      <c r="F13" s="43" t="s">
        <v>12</v>
      </c>
      <c r="G13" s="27">
        <f t="shared" si="0"/>
        <v>24439</v>
      </c>
      <c r="H13" s="44">
        <f t="shared" si="1"/>
        <v>19551.2</v>
      </c>
      <c r="I13" s="44">
        <f t="shared" si="2"/>
        <v>4887.8</v>
      </c>
    </row>
    <row r="14" spans="1:9" s="19" customFormat="1" ht="24.75">
      <c r="A14" s="13">
        <v>11</v>
      </c>
      <c r="B14" s="13" t="s">
        <v>33</v>
      </c>
      <c r="C14" s="42" t="s">
        <v>24</v>
      </c>
      <c r="D14" s="43" t="s">
        <v>30</v>
      </c>
      <c r="E14" s="43" t="s">
        <v>31</v>
      </c>
      <c r="F14" s="43" t="s">
        <v>12</v>
      </c>
      <c r="G14" s="27">
        <f t="shared" si="0"/>
        <v>24439</v>
      </c>
      <c r="H14" s="44">
        <f t="shared" si="1"/>
        <v>19551.2</v>
      </c>
      <c r="I14" s="44">
        <f t="shared" si="2"/>
        <v>4887.8</v>
      </c>
    </row>
    <row r="15" spans="1:9" s="19" customFormat="1" ht="24.75">
      <c r="A15" s="13">
        <v>12</v>
      </c>
      <c r="B15" s="13" t="s">
        <v>34</v>
      </c>
      <c r="C15" s="42" t="s">
        <v>24</v>
      </c>
      <c r="D15" s="43" t="s">
        <v>30</v>
      </c>
      <c r="E15" s="43" t="s">
        <v>35</v>
      </c>
      <c r="F15" s="43" t="s">
        <v>36</v>
      </c>
      <c r="G15" s="27">
        <f t="shared" si="0"/>
        <v>24439</v>
      </c>
      <c r="H15" s="44">
        <f t="shared" si="1"/>
        <v>19551.2</v>
      </c>
      <c r="I15" s="44">
        <f t="shared" si="2"/>
        <v>4887.8</v>
      </c>
    </row>
    <row r="16" spans="1:9" s="3" customFormat="1" ht="21.75" customHeight="1">
      <c r="A16" s="13">
        <v>13</v>
      </c>
      <c r="B16" s="13" t="s">
        <v>37</v>
      </c>
      <c r="C16" s="42" t="s">
        <v>24</v>
      </c>
      <c r="D16" s="43" t="s">
        <v>30</v>
      </c>
      <c r="E16" s="43" t="s">
        <v>35</v>
      </c>
      <c r="F16" s="43" t="s">
        <v>36</v>
      </c>
      <c r="G16" s="27">
        <f t="shared" si="0"/>
        <v>24439</v>
      </c>
      <c r="H16" s="44">
        <f t="shared" si="1"/>
        <v>19551.2</v>
      </c>
      <c r="I16" s="44">
        <f t="shared" si="2"/>
        <v>4887.8</v>
      </c>
    </row>
    <row r="17" spans="1:9" s="3" customFormat="1" ht="24.75">
      <c r="A17" s="13">
        <v>14</v>
      </c>
      <c r="B17" s="13" t="s">
        <v>38</v>
      </c>
      <c r="C17" s="42" t="s">
        <v>24</v>
      </c>
      <c r="D17" s="43" t="s">
        <v>30</v>
      </c>
      <c r="E17" s="43" t="s">
        <v>39</v>
      </c>
      <c r="F17" s="43" t="s">
        <v>12</v>
      </c>
      <c r="G17" s="27">
        <f t="shared" si="0"/>
        <v>24439</v>
      </c>
      <c r="H17" s="44">
        <f t="shared" si="1"/>
        <v>19551.2</v>
      </c>
      <c r="I17" s="44">
        <f t="shared" si="2"/>
        <v>4887.8</v>
      </c>
    </row>
    <row r="18" spans="1:9" s="3" customFormat="1" ht="24.75">
      <c r="A18" s="13">
        <v>15</v>
      </c>
      <c r="B18" s="13" t="s">
        <v>40</v>
      </c>
      <c r="C18" s="42" t="s">
        <v>24</v>
      </c>
      <c r="D18" s="43" t="s">
        <v>30</v>
      </c>
      <c r="E18" s="43" t="s">
        <v>39</v>
      </c>
      <c r="F18" s="43" t="s">
        <v>12</v>
      </c>
      <c r="G18" s="27">
        <f t="shared" si="0"/>
        <v>24439</v>
      </c>
      <c r="H18" s="44">
        <f t="shared" si="1"/>
        <v>19551.2</v>
      </c>
      <c r="I18" s="44">
        <f t="shared" si="2"/>
        <v>4887.8</v>
      </c>
    </row>
    <row r="19" spans="1:9" s="3" customFormat="1" ht="24.75">
      <c r="A19" s="13">
        <v>16</v>
      </c>
      <c r="B19" s="13" t="s">
        <v>41</v>
      </c>
      <c r="C19" s="42" t="s">
        <v>24</v>
      </c>
      <c r="D19" s="43" t="s">
        <v>30</v>
      </c>
      <c r="E19" s="43" t="s">
        <v>39</v>
      </c>
      <c r="F19" s="43" t="s">
        <v>12</v>
      </c>
      <c r="G19" s="27">
        <f t="shared" si="0"/>
        <v>24439</v>
      </c>
      <c r="H19" s="44">
        <f t="shared" si="1"/>
        <v>19551.2</v>
      </c>
      <c r="I19" s="44">
        <f t="shared" si="2"/>
        <v>4887.8</v>
      </c>
    </row>
    <row r="20" spans="1:9" s="19" customFormat="1" ht="24.75">
      <c r="A20" s="13">
        <v>17</v>
      </c>
      <c r="B20" s="13" t="s">
        <v>42</v>
      </c>
      <c r="C20" s="42" t="s">
        <v>24</v>
      </c>
      <c r="D20" s="43" t="s">
        <v>30</v>
      </c>
      <c r="E20" s="43" t="s">
        <v>39</v>
      </c>
      <c r="F20" s="43" t="s">
        <v>12</v>
      </c>
      <c r="G20" s="27">
        <f t="shared" si="0"/>
        <v>24439</v>
      </c>
      <c r="H20" s="44">
        <f t="shared" si="1"/>
        <v>19551.2</v>
      </c>
      <c r="I20" s="44">
        <f t="shared" si="2"/>
        <v>4887.8</v>
      </c>
    </row>
    <row r="21" spans="1:9" s="19" customFormat="1" ht="12.75">
      <c r="A21" s="13"/>
      <c r="B21" s="13"/>
      <c r="C21" s="42"/>
      <c r="D21" s="43"/>
      <c r="E21" s="43"/>
      <c r="F21" s="45" t="s">
        <v>355</v>
      </c>
      <c r="G21" s="46">
        <f>SUM(G9:G20)</f>
        <v>293268</v>
      </c>
      <c r="H21" s="47">
        <f t="shared" si="1"/>
        <v>234614.40000000002</v>
      </c>
      <c r="I21" s="47">
        <f t="shared" si="2"/>
        <v>58653.600000000006</v>
      </c>
    </row>
    <row r="22" spans="1:9" s="19" customFormat="1" ht="24.75">
      <c r="A22" s="13">
        <v>18</v>
      </c>
      <c r="B22" s="13" t="s">
        <v>43</v>
      </c>
      <c r="C22" s="42" t="s">
        <v>44</v>
      </c>
      <c r="D22" s="43" t="s">
        <v>30</v>
      </c>
      <c r="E22" s="43" t="s">
        <v>45</v>
      </c>
      <c r="F22" s="43" t="s">
        <v>12</v>
      </c>
      <c r="G22" s="27">
        <f t="shared" si="0"/>
        <v>24439</v>
      </c>
      <c r="H22" s="44">
        <f t="shared" si="1"/>
        <v>19551.2</v>
      </c>
      <c r="I22" s="44">
        <f t="shared" si="2"/>
        <v>4887.8</v>
      </c>
    </row>
    <row r="23" spans="1:9" s="19" customFormat="1" ht="12.75">
      <c r="A23" s="13"/>
      <c r="B23" s="13"/>
      <c r="C23" s="42"/>
      <c r="D23" s="43"/>
      <c r="E23" s="43"/>
      <c r="F23" s="45" t="s">
        <v>355</v>
      </c>
      <c r="G23" s="46">
        <f>G22</f>
        <v>24439</v>
      </c>
      <c r="H23" s="47">
        <f t="shared" si="1"/>
        <v>19551.2</v>
      </c>
      <c r="I23" s="47">
        <f t="shared" si="2"/>
        <v>4887.8</v>
      </c>
    </row>
    <row r="24" spans="1:9" s="19" customFormat="1" ht="24.75">
      <c r="A24" s="13">
        <v>19</v>
      </c>
      <c r="B24" s="13" t="s">
        <v>46</v>
      </c>
      <c r="C24" s="42" t="s">
        <v>47</v>
      </c>
      <c r="D24" s="43" t="s">
        <v>48</v>
      </c>
      <c r="E24" s="43" t="s">
        <v>49</v>
      </c>
      <c r="F24" s="43" t="s">
        <v>12</v>
      </c>
      <c r="G24" s="27">
        <f t="shared" si="0"/>
        <v>24439</v>
      </c>
      <c r="H24" s="44">
        <f t="shared" si="1"/>
        <v>19551.2</v>
      </c>
      <c r="I24" s="44">
        <f t="shared" si="2"/>
        <v>4887.8</v>
      </c>
    </row>
    <row r="25" spans="1:9" s="19" customFormat="1" ht="24.75">
      <c r="A25" s="13">
        <v>20</v>
      </c>
      <c r="B25" s="13" t="s">
        <v>50</v>
      </c>
      <c r="C25" s="42" t="s">
        <v>47</v>
      </c>
      <c r="D25" s="43" t="s">
        <v>48</v>
      </c>
      <c r="E25" s="43" t="s">
        <v>51</v>
      </c>
      <c r="F25" s="43" t="s">
        <v>52</v>
      </c>
      <c r="G25" s="27">
        <f t="shared" si="0"/>
        <v>24439</v>
      </c>
      <c r="H25" s="44">
        <f t="shared" si="1"/>
        <v>19551.2</v>
      </c>
      <c r="I25" s="44">
        <f t="shared" si="2"/>
        <v>4887.8</v>
      </c>
    </row>
    <row r="26" spans="1:9" s="19" customFormat="1" ht="12.75">
      <c r="A26" s="13"/>
      <c r="B26" s="13"/>
      <c r="C26" s="42"/>
      <c r="D26" s="43"/>
      <c r="E26" s="43"/>
      <c r="F26" s="45" t="s">
        <v>355</v>
      </c>
      <c r="G26" s="46">
        <f>SUM(G24:G25)</f>
        <v>48878</v>
      </c>
      <c r="H26" s="47">
        <f>H25+H24</f>
        <v>39102.4</v>
      </c>
      <c r="I26" s="47">
        <f>I24+I25</f>
        <v>9775.6</v>
      </c>
    </row>
    <row r="27" spans="1:9" s="19" customFormat="1" ht="12.75">
      <c r="A27" s="13">
        <v>21</v>
      </c>
      <c r="B27" s="13" t="s">
        <v>53</v>
      </c>
      <c r="C27" s="42" t="s">
        <v>54</v>
      </c>
      <c r="D27" s="43" t="s">
        <v>30</v>
      </c>
      <c r="E27" s="43" t="s">
        <v>55</v>
      </c>
      <c r="F27" s="43" t="s">
        <v>36</v>
      </c>
      <c r="G27" s="27">
        <f t="shared" si="0"/>
        <v>24439</v>
      </c>
      <c r="H27" s="44">
        <f t="shared" si="1"/>
        <v>19551.2</v>
      </c>
      <c r="I27" s="44">
        <f t="shared" si="2"/>
        <v>4887.8</v>
      </c>
    </row>
    <row r="28" spans="1:9" s="19" customFormat="1" ht="24.75">
      <c r="A28" s="13">
        <v>22</v>
      </c>
      <c r="B28" s="13" t="s">
        <v>56</v>
      </c>
      <c r="C28" s="42" t="s">
        <v>54</v>
      </c>
      <c r="D28" s="43" t="s">
        <v>30</v>
      </c>
      <c r="E28" s="43" t="s">
        <v>39</v>
      </c>
      <c r="F28" s="43" t="s">
        <v>12</v>
      </c>
      <c r="G28" s="27">
        <f t="shared" si="0"/>
        <v>24439</v>
      </c>
      <c r="H28" s="44">
        <f t="shared" si="1"/>
        <v>19551.2</v>
      </c>
      <c r="I28" s="44">
        <f t="shared" si="2"/>
        <v>4887.8</v>
      </c>
    </row>
    <row r="29" spans="1:9" s="19" customFormat="1" ht="24.75">
      <c r="A29" s="13">
        <v>23</v>
      </c>
      <c r="B29" s="13" t="s">
        <v>57</v>
      </c>
      <c r="C29" s="42" t="s">
        <v>54</v>
      </c>
      <c r="D29" s="43" t="s">
        <v>30</v>
      </c>
      <c r="E29" s="43" t="s">
        <v>39</v>
      </c>
      <c r="F29" s="43" t="s">
        <v>12</v>
      </c>
      <c r="G29" s="27">
        <f t="shared" si="0"/>
        <v>24439</v>
      </c>
      <c r="H29" s="44">
        <f t="shared" si="1"/>
        <v>19551.2</v>
      </c>
      <c r="I29" s="44">
        <f t="shared" si="2"/>
        <v>4887.8</v>
      </c>
    </row>
    <row r="30" spans="1:9" s="19" customFormat="1" ht="24.75">
      <c r="A30" s="13">
        <v>24</v>
      </c>
      <c r="B30" s="13" t="s">
        <v>58</v>
      </c>
      <c r="C30" s="42" t="s">
        <v>54</v>
      </c>
      <c r="D30" s="43" t="s">
        <v>30</v>
      </c>
      <c r="E30" s="43" t="s">
        <v>39</v>
      </c>
      <c r="F30" s="43" t="s">
        <v>12</v>
      </c>
      <c r="G30" s="27">
        <f t="shared" si="0"/>
        <v>24439</v>
      </c>
      <c r="H30" s="44">
        <f t="shared" si="1"/>
        <v>19551.2</v>
      </c>
      <c r="I30" s="44">
        <f t="shared" si="2"/>
        <v>4887.8</v>
      </c>
    </row>
    <row r="31" spans="1:9" s="19" customFormat="1" ht="24.75">
      <c r="A31" s="13">
        <v>25</v>
      </c>
      <c r="B31" s="13" t="s">
        <v>59</v>
      </c>
      <c r="C31" s="42" t="s">
        <v>54</v>
      </c>
      <c r="D31" s="43" t="s">
        <v>30</v>
      </c>
      <c r="E31" s="43" t="s">
        <v>39</v>
      </c>
      <c r="F31" s="43" t="s">
        <v>12</v>
      </c>
      <c r="G31" s="27">
        <f t="shared" si="0"/>
        <v>24439</v>
      </c>
      <c r="H31" s="44">
        <f t="shared" si="1"/>
        <v>19551.2</v>
      </c>
      <c r="I31" s="44">
        <f t="shared" si="2"/>
        <v>4887.8</v>
      </c>
    </row>
    <row r="32" spans="1:9" s="19" customFormat="1" ht="12.75">
      <c r="A32" s="13">
        <v>26</v>
      </c>
      <c r="B32" s="13" t="s">
        <v>60</v>
      </c>
      <c r="C32" s="42" t="s">
        <v>54</v>
      </c>
      <c r="D32" s="43" t="s">
        <v>61</v>
      </c>
      <c r="E32" s="43" t="s">
        <v>62</v>
      </c>
      <c r="F32" s="43" t="s">
        <v>36</v>
      </c>
      <c r="G32" s="27">
        <f t="shared" si="0"/>
        <v>24439</v>
      </c>
      <c r="H32" s="44">
        <f t="shared" si="1"/>
        <v>19551.2</v>
      </c>
      <c r="I32" s="44">
        <f t="shared" si="2"/>
        <v>4887.8</v>
      </c>
    </row>
    <row r="33" spans="1:9" s="19" customFormat="1" ht="24.75">
      <c r="A33" s="13">
        <v>27</v>
      </c>
      <c r="B33" s="13" t="s">
        <v>63</v>
      </c>
      <c r="C33" s="42" t="s">
        <v>54</v>
      </c>
      <c r="D33" s="43" t="s">
        <v>61</v>
      </c>
      <c r="E33" s="43" t="s">
        <v>62</v>
      </c>
      <c r="F33" s="43" t="s">
        <v>12</v>
      </c>
      <c r="G33" s="27">
        <f t="shared" si="0"/>
        <v>24439</v>
      </c>
      <c r="H33" s="44">
        <f t="shared" si="1"/>
        <v>19551.2</v>
      </c>
      <c r="I33" s="44">
        <f t="shared" si="2"/>
        <v>4887.8</v>
      </c>
    </row>
    <row r="34" spans="1:9" s="3" customFormat="1" ht="24.75">
      <c r="A34" s="13">
        <v>28</v>
      </c>
      <c r="B34" s="13" t="s">
        <v>64</v>
      </c>
      <c r="C34" s="42" t="s">
        <v>54</v>
      </c>
      <c r="D34" s="43" t="s">
        <v>30</v>
      </c>
      <c r="E34" s="43" t="s">
        <v>62</v>
      </c>
      <c r="F34" s="43" t="s">
        <v>12</v>
      </c>
      <c r="G34" s="27">
        <f t="shared" si="0"/>
        <v>24439</v>
      </c>
      <c r="H34" s="44">
        <f t="shared" si="1"/>
        <v>19551.2</v>
      </c>
      <c r="I34" s="44">
        <f t="shared" si="2"/>
        <v>4887.8</v>
      </c>
    </row>
    <row r="35" spans="1:9" s="3" customFormat="1" ht="12.75">
      <c r="A35" s="13"/>
      <c r="B35" s="13"/>
      <c r="C35" s="42"/>
      <c r="D35" s="43"/>
      <c r="E35" s="43"/>
      <c r="F35" s="45" t="s">
        <v>355</v>
      </c>
      <c r="G35" s="46">
        <f>SUM(G27:G34)</f>
        <v>195512</v>
      </c>
      <c r="H35" s="47">
        <f>SUM(H27:H34)</f>
        <v>156409.6</v>
      </c>
      <c r="I35" s="47">
        <f>SUM(I27:I34)</f>
        <v>39102.4</v>
      </c>
    </row>
    <row r="36" spans="1:9" s="19" customFormat="1" ht="36.75">
      <c r="A36" s="13">
        <v>29</v>
      </c>
      <c r="B36" s="13" t="s">
        <v>65</v>
      </c>
      <c r="C36" s="42" t="s">
        <v>66</v>
      </c>
      <c r="D36" s="43" t="s">
        <v>67</v>
      </c>
      <c r="E36" s="43" t="s">
        <v>68</v>
      </c>
      <c r="F36" s="43" t="s">
        <v>69</v>
      </c>
      <c r="G36" s="27">
        <f t="shared" si="0"/>
        <v>24439</v>
      </c>
      <c r="H36" s="44">
        <f t="shared" si="1"/>
        <v>19551.2</v>
      </c>
      <c r="I36" s="44">
        <f t="shared" si="2"/>
        <v>4887.8</v>
      </c>
    </row>
    <row r="37" spans="1:9" s="19" customFormat="1" ht="36.75">
      <c r="A37" s="13">
        <v>30</v>
      </c>
      <c r="B37" s="13" t="s">
        <v>70</v>
      </c>
      <c r="C37" s="42" t="s">
        <v>66</v>
      </c>
      <c r="D37" s="43" t="s">
        <v>17</v>
      </c>
      <c r="E37" s="43" t="s">
        <v>18</v>
      </c>
      <c r="F37" s="43" t="s">
        <v>71</v>
      </c>
      <c r="G37" s="27">
        <f t="shared" si="0"/>
        <v>24439</v>
      </c>
      <c r="H37" s="44">
        <f t="shared" si="1"/>
        <v>19551.2</v>
      </c>
      <c r="I37" s="44">
        <f t="shared" si="2"/>
        <v>4887.8</v>
      </c>
    </row>
    <row r="38" spans="1:9" s="19" customFormat="1" ht="36.75">
      <c r="A38" s="13">
        <v>31</v>
      </c>
      <c r="B38" s="13" t="s">
        <v>72</v>
      </c>
      <c r="C38" s="42" t="s">
        <v>66</v>
      </c>
      <c r="D38" s="43" t="s">
        <v>73</v>
      </c>
      <c r="E38" s="43" t="s">
        <v>74</v>
      </c>
      <c r="F38" s="43" t="s">
        <v>71</v>
      </c>
      <c r="G38" s="27">
        <f t="shared" si="0"/>
        <v>24439</v>
      </c>
      <c r="H38" s="44">
        <f t="shared" si="1"/>
        <v>19551.2</v>
      </c>
      <c r="I38" s="44">
        <f t="shared" si="2"/>
        <v>4887.8</v>
      </c>
    </row>
    <row r="39" spans="1:9" s="19" customFormat="1" ht="23.25" customHeight="1">
      <c r="A39" s="13">
        <v>32</v>
      </c>
      <c r="B39" s="13" t="s">
        <v>75</v>
      </c>
      <c r="C39" s="42" t="s">
        <v>66</v>
      </c>
      <c r="D39" s="43" t="s">
        <v>76</v>
      </c>
      <c r="E39" s="43" t="s">
        <v>77</v>
      </c>
      <c r="F39" s="43" t="s">
        <v>69</v>
      </c>
      <c r="G39" s="27">
        <f t="shared" si="0"/>
        <v>24439</v>
      </c>
      <c r="H39" s="44">
        <f t="shared" si="1"/>
        <v>19551.2</v>
      </c>
      <c r="I39" s="44">
        <f t="shared" si="2"/>
        <v>4887.8</v>
      </c>
    </row>
    <row r="40" spans="1:9" s="19" customFormat="1" ht="36.75">
      <c r="A40" s="13">
        <v>33</v>
      </c>
      <c r="B40" s="13" t="s">
        <v>78</v>
      </c>
      <c r="C40" s="42" t="s">
        <v>66</v>
      </c>
      <c r="D40" s="43" t="s">
        <v>79</v>
      </c>
      <c r="E40" s="43" t="s">
        <v>80</v>
      </c>
      <c r="F40" s="43" t="s">
        <v>69</v>
      </c>
      <c r="G40" s="27">
        <f t="shared" si="0"/>
        <v>24439</v>
      </c>
      <c r="H40" s="44">
        <f t="shared" si="1"/>
        <v>19551.2</v>
      </c>
      <c r="I40" s="44">
        <f t="shared" si="2"/>
        <v>4887.8</v>
      </c>
    </row>
    <row r="41" spans="1:9" s="19" customFormat="1" ht="36.75">
      <c r="A41" s="13">
        <v>34</v>
      </c>
      <c r="B41" s="13" t="s">
        <v>81</v>
      </c>
      <c r="C41" s="42" t="s">
        <v>66</v>
      </c>
      <c r="D41" s="43" t="s">
        <v>79</v>
      </c>
      <c r="E41" s="43" t="s">
        <v>80</v>
      </c>
      <c r="F41" s="43" t="s">
        <v>82</v>
      </c>
      <c r="G41" s="27">
        <f t="shared" si="0"/>
        <v>24439</v>
      </c>
      <c r="H41" s="44">
        <f t="shared" si="1"/>
        <v>19551.2</v>
      </c>
      <c r="I41" s="44">
        <f t="shared" si="2"/>
        <v>4887.8</v>
      </c>
    </row>
    <row r="42" spans="1:9" s="19" customFormat="1" ht="36.75">
      <c r="A42" s="13">
        <v>35</v>
      </c>
      <c r="B42" s="13" t="s">
        <v>83</v>
      </c>
      <c r="C42" s="42" t="s">
        <v>84</v>
      </c>
      <c r="D42" s="43" t="s">
        <v>30</v>
      </c>
      <c r="E42" s="43" t="s">
        <v>85</v>
      </c>
      <c r="F42" s="43" t="s">
        <v>52</v>
      </c>
      <c r="G42" s="27">
        <f t="shared" si="0"/>
        <v>24439</v>
      </c>
      <c r="H42" s="44">
        <f t="shared" si="1"/>
        <v>19551.2</v>
      </c>
      <c r="I42" s="44">
        <f t="shared" si="2"/>
        <v>4887.8</v>
      </c>
    </row>
    <row r="43" spans="1:9" s="19" customFormat="1" ht="36.75">
      <c r="A43" s="13">
        <v>36</v>
      </c>
      <c r="B43" s="13" t="s">
        <v>86</v>
      </c>
      <c r="C43" s="42" t="s">
        <v>84</v>
      </c>
      <c r="D43" s="43" t="s">
        <v>30</v>
      </c>
      <c r="E43" s="43" t="s">
        <v>85</v>
      </c>
      <c r="F43" s="43" t="s">
        <v>52</v>
      </c>
      <c r="G43" s="27">
        <f t="shared" si="0"/>
        <v>24439</v>
      </c>
      <c r="H43" s="44">
        <f t="shared" si="1"/>
        <v>19551.2</v>
      </c>
      <c r="I43" s="44">
        <f t="shared" si="2"/>
        <v>4887.8</v>
      </c>
    </row>
    <row r="44" spans="1:9" s="19" customFormat="1" ht="24.75">
      <c r="A44" s="13">
        <v>37</v>
      </c>
      <c r="B44" s="13" t="s">
        <v>87</v>
      </c>
      <c r="C44" s="42" t="s">
        <v>66</v>
      </c>
      <c r="D44" s="43" t="s">
        <v>25</v>
      </c>
      <c r="E44" s="43" t="s">
        <v>88</v>
      </c>
      <c r="F44" s="43" t="s">
        <v>82</v>
      </c>
      <c r="G44" s="27">
        <f t="shared" si="0"/>
        <v>24439</v>
      </c>
      <c r="H44" s="44">
        <f t="shared" si="1"/>
        <v>19551.2</v>
      </c>
      <c r="I44" s="44">
        <f t="shared" si="2"/>
        <v>4887.8</v>
      </c>
    </row>
    <row r="45" spans="1:9" s="19" customFormat="1" ht="24.75">
      <c r="A45" s="13">
        <v>38</v>
      </c>
      <c r="B45" s="13" t="s">
        <v>89</v>
      </c>
      <c r="C45" s="42" t="s">
        <v>66</v>
      </c>
      <c r="D45" s="43" t="s">
        <v>25</v>
      </c>
      <c r="E45" s="43" t="s">
        <v>88</v>
      </c>
      <c r="F45" s="43" t="s">
        <v>90</v>
      </c>
      <c r="G45" s="27">
        <f t="shared" si="0"/>
        <v>24439</v>
      </c>
      <c r="H45" s="44">
        <f t="shared" si="1"/>
        <v>19551.2</v>
      </c>
      <c r="I45" s="44">
        <f t="shared" si="2"/>
        <v>4887.8</v>
      </c>
    </row>
    <row r="46" spans="1:9" s="19" customFormat="1" ht="24.75">
      <c r="A46" s="13">
        <v>39</v>
      </c>
      <c r="B46" s="13" t="s">
        <v>91</v>
      </c>
      <c r="C46" s="42" t="s">
        <v>66</v>
      </c>
      <c r="D46" s="43" t="s">
        <v>25</v>
      </c>
      <c r="E46" s="43" t="s">
        <v>88</v>
      </c>
      <c r="F46" s="43" t="s">
        <v>90</v>
      </c>
      <c r="G46" s="27">
        <f t="shared" si="0"/>
        <v>24439</v>
      </c>
      <c r="H46" s="44">
        <f t="shared" si="1"/>
        <v>19551.2</v>
      </c>
      <c r="I46" s="44">
        <f t="shared" si="2"/>
        <v>4887.8</v>
      </c>
    </row>
    <row r="47" spans="1:9" s="19" customFormat="1" ht="24.75">
      <c r="A47" s="13">
        <v>40</v>
      </c>
      <c r="B47" s="13" t="s">
        <v>92</v>
      </c>
      <c r="C47" s="42" t="s">
        <v>66</v>
      </c>
      <c r="D47" s="43" t="s">
        <v>93</v>
      </c>
      <c r="E47" s="43" t="s">
        <v>94</v>
      </c>
      <c r="F47" s="43" t="s">
        <v>95</v>
      </c>
      <c r="G47" s="27">
        <f t="shared" si="0"/>
        <v>24439</v>
      </c>
      <c r="H47" s="44">
        <f t="shared" si="1"/>
        <v>19551.2</v>
      </c>
      <c r="I47" s="44">
        <f t="shared" si="2"/>
        <v>4887.8</v>
      </c>
    </row>
    <row r="48" spans="1:9" s="19" customFormat="1" ht="24.75">
      <c r="A48" s="13">
        <v>41</v>
      </c>
      <c r="B48" s="13" t="s">
        <v>96</v>
      </c>
      <c r="C48" s="42" t="s">
        <v>66</v>
      </c>
      <c r="D48" s="43" t="s">
        <v>97</v>
      </c>
      <c r="E48" s="43" t="s">
        <v>98</v>
      </c>
      <c r="F48" s="43" t="s">
        <v>95</v>
      </c>
      <c r="G48" s="27">
        <f t="shared" si="0"/>
        <v>24439</v>
      </c>
      <c r="H48" s="44">
        <f t="shared" si="1"/>
        <v>19551.2</v>
      </c>
      <c r="I48" s="44">
        <f t="shared" si="2"/>
        <v>4887.8</v>
      </c>
    </row>
    <row r="49" spans="1:9" s="19" customFormat="1" ht="36.75">
      <c r="A49" s="13">
        <v>42</v>
      </c>
      <c r="B49" s="13" t="s">
        <v>99</v>
      </c>
      <c r="C49" s="42" t="s">
        <v>66</v>
      </c>
      <c r="D49" s="43" t="s">
        <v>76</v>
      </c>
      <c r="E49" s="43" t="s">
        <v>77</v>
      </c>
      <c r="F49" s="43" t="s">
        <v>69</v>
      </c>
      <c r="G49" s="27">
        <f t="shared" si="0"/>
        <v>24439</v>
      </c>
      <c r="H49" s="44">
        <f t="shared" si="1"/>
        <v>19551.2</v>
      </c>
      <c r="I49" s="44">
        <f t="shared" si="2"/>
        <v>4887.8</v>
      </c>
    </row>
    <row r="50" spans="1:9" s="19" customFormat="1" ht="12.75">
      <c r="A50" s="13"/>
      <c r="B50" s="13"/>
      <c r="C50" s="42"/>
      <c r="D50" s="43"/>
      <c r="E50" s="43"/>
      <c r="F50" s="45" t="s">
        <v>355</v>
      </c>
      <c r="G50" s="46">
        <f>SUM(G36:G49)</f>
        <v>342146</v>
      </c>
      <c r="H50" s="47">
        <f t="shared" si="1"/>
        <v>273716.8</v>
      </c>
      <c r="I50" s="47">
        <f t="shared" si="2"/>
        <v>68429.2</v>
      </c>
    </row>
    <row r="51" spans="1:9" s="19" customFormat="1" ht="24.75">
      <c r="A51" s="13">
        <v>43</v>
      </c>
      <c r="B51" s="13" t="s">
        <v>100</v>
      </c>
      <c r="C51" s="42" t="s">
        <v>101</v>
      </c>
      <c r="D51" s="43" t="s">
        <v>30</v>
      </c>
      <c r="E51" s="43" t="s">
        <v>102</v>
      </c>
      <c r="F51" s="43" t="s">
        <v>103</v>
      </c>
      <c r="G51" s="27">
        <f t="shared" si="0"/>
        <v>24439</v>
      </c>
      <c r="H51" s="44">
        <f t="shared" si="1"/>
        <v>19551.2</v>
      </c>
      <c r="I51" s="44">
        <f t="shared" si="2"/>
        <v>4887.8</v>
      </c>
    </row>
    <row r="52" spans="1:9" s="19" customFormat="1" ht="24.75">
      <c r="A52" s="13">
        <v>44</v>
      </c>
      <c r="B52" s="13" t="s">
        <v>104</v>
      </c>
      <c r="C52" s="42" t="s">
        <v>101</v>
      </c>
      <c r="D52" s="43" t="s">
        <v>30</v>
      </c>
      <c r="E52" s="43" t="s">
        <v>102</v>
      </c>
      <c r="F52" s="43" t="s">
        <v>103</v>
      </c>
      <c r="G52" s="27">
        <f t="shared" si="0"/>
        <v>24439</v>
      </c>
      <c r="H52" s="44">
        <f t="shared" si="1"/>
        <v>19551.2</v>
      </c>
      <c r="I52" s="44">
        <f t="shared" si="2"/>
        <v>4887.8</v>
      </c>
    </row>
    <row r="53" spans="1:9" s="19" customFormat="1" ht="24.75">
      <c r="A53" s="13">
        <v>45</v>
      </c>
      <c r="B53" s="13" t="s">
        <v>105</v>
      </c>
      <c r="C53" s="42" t="s">
        <v>101</v>
      </c>
      <c r="D53" s="43" t="s">
        <v>30</v>
      </c>
      <c r="E53" s="43" t="s">
        <v>102</v>
      </c>
      <c r="F53" s="43" t="s">
        <v>36</v>
      </c>
      <c r="G53" s="27">
        <f t="shared" si="0"/>
        <v>24439</v>
      </c>
      <c r="H53" s="44">
        <f t="shared" si="1"/>
        <v>19551.2</v>
      </c>
      <c r="I53" s="44">
        <f t="shared" si="2"/>
        <v>4887.8</v>
      </c>
    </row>
    <row r="54" spans="1:9" s="19" customFormat="1" ht="24.75">
      <c r="A54" s="13">
        <v>46</v>
      </c>
      <c r="B54" s="13" t="s">
        <v>106</v>
      </c>
      <c r="C54" s="42" t="s">
        <v>101</v>
      </c>
      <c r="D54" s="43" t="s">
        <v>30</v>
      </c>
      <c r="E54" s="43" t="s">
        <v>102</v>
      </c>
      <c r="F54" s="43" t="s">
        <v>36</v>
      </c>
      <c r="G54" s="27">
        <f t="shared" si="0"/>
        <v>24439</v>
      </c>
      <c r="H54" s="44">
        <f t="shared" si="1"/>
        <v>19551.2</v>
      </c>
      <c r="I54" s="44">
        <f t="shared" si="2"/>
        <v>4887.8</v>
      </c>
    </row>
    <row r="55" spans="1:9" s="19" customFormat="1" ht="24.75">
      <c r="A55" s="13">
        <v>47</v>
      </c>
      <c r="B55" s="13" t="s">
        <v>107</v>
      </c>
      <c r="C55" s="42" t="s">
        <v>101</v>
      </c>
      <c r="D55" s="43" t="s">
        <v>30</v>
      </c>
      <c r="E55" s="43" t="s">
        <v>102</v>
      </c>
      <c r="F55" s="43" t="s">
        <v>82</v>
      </c>
      <c r="G55" s="27">
        <f t="shared" si="0"/>
        <v>24439</v>
      </c>
      <c r="H55" s="44">
        <f t="shared" si="1"/>
        <v>19551.2</v>
      </c>
      <c r="I55" s="44">
        <f t="shared" si="2"/>
        <v>4887.8</v>
      </c>
    </row>
    <row r="56" spans="1:9" s="19" customFormat="1" ht="24.75">
      <c r="A56" s="13">
        <v>48</v>
      </c>
      <c r="B56" s="13" t="s">
        <v>108</v>
      </c>
      <c r="C56" s="42" t="s">
        <v>101</v>
      </c>
      <c r="D56" s="43" t="s">
        <v>30</v>
      </c>
      <c r="E56" s="43" t="s">
        <v>102</v>
      </c>
      <c r="F56" s="43" t="s">
        <v>82</v>
      </c>
      <c r="G56" s="27">
        <f t="shared" si="0"/>
        <v>24439</v>
      </c>
      <c r="H56" s="44">
        <f t="shared" si="1"/>
        <v>19551.2</v>
      </c>
      <c r="I56" s="44">
        <f t="shared" si="2"/>
        <v>4887.8</v>
      </c>
    </row>
    <row r="57" spans="1:9" s="19" customFormat="1" ht="36.75">
      <c r="A57" s="13">
        <v>49</v>
      </c>
      <c r="B57" s="13" t="s">
        <v>109</v>
      </c>
      <c r="C57" s="42" t="s">
        <v>101</v>
      </c>
      <c r="D57" s="43" t="s">
        <v>76</v>
      </c>
      <c r="E57" s="43" t="s">
        <v>110</v>
      </c>
      <c r="F57" s="43" t="s">
        <v>111</v>
      </c>
      <c r="G57" s="27">
        <f t="shared" si="0"/>
        <v>24439</v>
      </c>
      <c r="H57" s="44">
        <f t="shared" si="1"/>
        <v>19551.2</v>
      </c>
      <c r="I57" s="44">
        <f t="shared" si="2"/>
        <v>4887.8</v>
      </c>
    </row>
    <row r="58" spans="1:9" s="19" customFormat="1" ht="24.75">
      <c r="A58" s="13">
        <v>50</v>
      </c>
      <c r="B58" s="13" t="s">
        <v>112</v>
      </c>
      <c r="C58" s="42" t="s">
        <v>101</v>
      </c>
      <c r="D58" s="43" t="s">
        <v>76</v>
      </c>
      <c r="E58" s="43" t="s">
        <v>113</v>
      </c>
      <c r="F58" s="43" t="s">
        <v>90</v>
      </c>
      <c r="G58" s="27">
        <f t="shared" si="0"/>
        <v>24439</v>
      </c>
      <c r="H58" s="44">
        <f t="shared" si="1"/>
        <v>19551.2</v>
      </c>
      <c r="I58" s="44">
        <f t="shared" si="2"/>
        <v>4887.8</v>
      </c>
    </row>
    <row r="59" spans="1:9" s="19" customFormat="1" ht="24.75">
      <c r="A59" s="13">
        <v>51</v>
      </c>
      <c r="B59" s="13" t="s">
        <v>114</v>
      </c>
      <c r="C59" s="42" t="s">
        <v>101</v>
      </c>
      <c r="D59" s="43" t="s">
        <v>76</v>
      </c>
      <c r="E59" s="43" t="s">
        <v>113</v>
      </c>
      <c r="F59" s="43" t="s">
        <v>90</v>
      </c>
      <c r="G59" s="27">
        <f t="shared" si="0"/>
        <v>24439</v>
      </c>
      <c r="H59" s="44">
        <f t="shared" si="1"/>
        <v>19551.2</v>
      </c>
      <c r="I59" s="44">
        <f t="shared" si="2"/>
        <v>4887.8</v>
      </c>
    </row>
    <row r="60" spans="1:9" s="19" customFormat="1" ht="24.75">
      <c r="A60" s="13">
        <v>52</v>
      </c>
      <c r="B60" s="13" t="s">
        <v>115</v>
      </c>
      <c r="C60" s="42" t="s">
        <v>101</v>
      </c>
      <c r="D60" s="43" t="s">
        <v>76</v>
      </c>
      <c r="E60" s="43" t="s">
        <v>113</v>
      </c>
      <c r="F60" s="43" t="s">
        <v>90</v>
      </c>
      <c r="G60" s="27">
        <f t="shared" si="0"/>
        <v>24439</v>
      </c>
      <c r="H60" s="44">
        <f t="shared" si="1"/>
        <v>19551.2</v>
      </c>
      <c r="I60" s="44">
        <f t="shared" si="2"/>
        <v>4887.8</v>
      </c>
    </row>
    <row r="61" spans="1:9" s="19" customFormat="1" ht="24.75">
      <c r="A61" s="13">
        <v>53</v>
      </c>
      <c r="B61" s="13" t="s">
        <v>116</v>
      </c>
      <c r="C61" s="42" t="s">
        <v>101</v>
      </c>
      <c r="D61" s="43" t="s">
        <v>76</v>
      </c>
      <c r="E61" s="43" t="s">
        <v>117</v>
      </c>
      <c r="F61" s="43" t="s">
        <v>52</v>
      </c>
      <c r="G61" s="27">
        <f t="shared" si="0"/>
        <v>24439</v>
      </c>
      <c r="H61" s="44">
        <f t="shared" si="1"/>
        <v>19551.2</v>
      </c>
      <c r="I61" s="44">
        <f t="shared" si="2"/>
        <v>4887.8</v>
      </c>
    </row>
    <row r="62" spans="1:9" s="19" customFormat="1" ht="24.75">
      <c r="A62" s="13">
        <v>54</v>
      </c>
      <c r="B62" s="13" t="s">
        <v>118</v>
      </c>
      <c r="C62" s="42" t="s">
        <v>101</v>
      </c>
      <c r="D62" s="43" t="s">
        <v>119</v>
      </c>
      <c r="E62" s="43" t="s">
        <v>120</v>
      </c>
      <c r="F62" s="43" t="s">
        <v>90</v>
      </c>
      <c r="G62" s="27">
        <f t="shared" si="0"/>
        <v>24439</v>
      </c>
      <c r="H62" s="44">
        <f t="shared" si="1"/>
        <v>19551.2</v>
      </c>
      <c r="I62" s="44">
        <f t="shared" si="2"/>
        <v>4887.8</v>
      </c>
    </row>
    <row r="63" spans="1:9" s="19" customFormat="1" ht="12.75">
      <c r="A63" s="13"/>
      <c r="B63" s="13"/>
      <c r="C63" s="42"/>
      <c r="D63" s="43"/>
      <c r="E63" s="43"/>
      <c r="F63" s="45" t="s">
        <v>355</v>
      </c>
      <c r="G63" s="46">
        <f>SUM(G51:G62)</f>
        <v>293268</v>
      </c>
      <c r="H63" s="47">
        <f t="shared" si="1"/>
        <v>234614.40000000002</v>
      </c>
      <c r="I63" s="47">
        <f t="shared" si="2"/>
        <v>58653.600000000006</v>
      </c>
    </row>
    <row r="64" spans="1:9" s="19" customFormat="1" ht="12.75">
      <c r="A64" s="13">
        <v>55</v>
      </c>
      <c r="B64" s="13" t="s">
        <v>121</v>
      </c>
      <c r="C64" s="42" t="s">
        <v>122</v>
      </c>
      <c r="D64" s="43" t="s">
        <v>123</v>
      </c>
      <c r="E64" s="43" t="s">
        <v>124</v>
      </c>
      <c r="F64" s="43" t="s">
        <v>82</v>
      </c>
      <c r="G64" s="27">
        <f t="shared" si="0"/>
        <v>24439</v>
      </c>
      <c r="H64" s="44">
        <f t="shared" si="1"/>
        <v>19551.2</v>
      </c>
      <c r="I64" s="44">
        <f t="shared" si="2"/>
        <v>4887.8</v>
      </c>
    </row>
    <row r="65" spans="1:9" s="19" customFormat="1" ht="24.75">
      <c r="A65" s="13">
        <v>56</v>
      </c>
      <c r="B65" s="13" t="s">
        <v>125</v>
      </c>
      <c r="C65" s="42" t="s">
        <v>122</v>
      </c>
      <c r="D65" s="43" t="s">
        <v>30</v>
      </c>
      <c r="E65" s="43" t="s">
        <v>126</v>
      </c>
      <c r="F65" s="43" t="s">
        <v>90</v>
      </c>
      <c r="G65" s="27">
        <f t="shared" si="0"/>
        <v>24439</v>
      </c>
      <c r="H65" s="44">
        <f t="shared" si="1"/>
        <v>19551.2</v>
      </c>
      <c r="I65" s="44">
        <f t="shared" si="2"/>
        <v>4887.8</v>
      </c>
    </row>
    <row r="66" spans="1:9" s="19" customFormat="1" ht="24.75">
      <c r="A66" s="13">
        <v>57</v>
      </c>
      <c r="B66" s="13" t="s">
        <v>127</v>
      </c>
      <c r="C66" s="42" t="s">
        <v>122</v>
      </c>
      <c r="D66" s="43" t="s">
        <v>30</v>
      </c>
      <c r="E66" s="43" t="s">
        <v>126</v>
      </c>
      <c r="F66" s="43" t="s">
        <v>90</v>
      </c>
      <c r="G66" s="27">
        <f t="shared" si="0"/>
        <v>24439</v>
      </c>
      <c r="H66" s="44">
        <f t="shared" si="1"/>
        <v>19551.2</v>
      </c>
      <c r="I66" s="44">
        <f t="shared" si="2"/>
        <v>4887.8</v>
      </c>
    </row>
    <row r="67" spans="1:9" s="19" customFormat="1" ht="24.75">
      <c r="A67" s="13">
        <v>58</v>
      </c>
      <c r="B67" s="13" t="s">
        <v>128</v>
      </c>
      <c r="C67" s="42" t="s">
        <v>122</v>
      </c>
      <c r="D67" s="43" t="s">
        <v>30</v>
      </c>
      <c r="E67" s="43" t="s">
        <v>126</v>
      </c>
      <c r="F67" s="43" t="s">
        <v>90</v>
      </c>
      <c r="G67" s="27">
        <f t="shared" si="0"/>
        <v>24439</v>
      </c>
      <c r="H67" s="44">
        <f t="shared" si="1"/>
        <v>19551.2</v>
      </c>
      <c r="I67" s="44">
        <f t="shared" si="2"/>
        <v>4887.8</v>
      </c>
    </row>
    <row r="68" spans="1:9" s="19" customFormat="1" ht="24.75">
      <c r="A68" s="13">
        <v>59</v>
      </c>
      <c r="B68" s="13" t="s">
        <v>129</v>
      </c>
      <c r="C68" s="42" t="s">
        <v>122</v>
      </c>
      <c r="D68" s="43" t="s">
        <v>30</v>
      </c>
      <c r="E68" s="43" t="s">
        <v>126</v>
      </c>
      <c r="F68" s="43" t="s">
        <v>90</v>
      </c>
      <c r="G68" s="27">
        <f t="shared" si="0"/>
        <v>24439</v>
      </c>
      <c r="H68" s="44">
        <f t="shared" si="1"/>
        <v>19551.2</v>
      </c>
      <c r="I68" s="44">
        <f t="shared" si="2"/>
        <v>4887.8</v>
      </c>
    </row>
    <row r="69" spans="1:9" s="19" customFormat="1" ht="24.75">
      <c r="A69" s="13">
        <v>60</v>
      </c>
      <c r="B69" s="13" t="s">
        <v>130</v>
      </c>
      <c r="C69" s="42" t="s">
        <v>122</v>
      </c>
      <c r="D69" s="43" t="s">
        <v>30</v>
      </c>
      <c r="E69" s="43" t="s">
        <v>131</v>
      </c>
      <c r="F69" s="43" t="s">
        <v>132</v>
      </c>
      <c r="G69" s="27">
        <f t="shared" si="0"/>
        <v>24439</v>
      </c>
      <c r="H69" s="44">
        <f t="shared" si="1"/>
        <v>19551.2</v>
      </c>
      <c r="I69" s="44">
        <f t="shared" si="2"/>
        <v>4887.8</v>
      </c>
    </row>
    <row r="70" spans="1:9" s="19" customFormat="1" ht="24.75">
      <c r="A70" s="13">
        <v>61</v>
      </c>
      <c r="B70" s="13" t="s">
        <v>133</v>
      </c>
      <c r="C70" s="42" t="s">
        <v>122</v>
      </c>
      <c r="D70" s="43" t="s">
        <v>30</v>
      </c>
      <c r="E70" s="43" t="s">
        <v>131</v>
      </c>
      <c r="F70" s="43" t="s">
        <v>36</v>
      </c>
      <c r="G70" s="27">
        <f t="shared" si="0"/>
        <v>24439</v>
      </c>
      <c r="H70" s="44">
        <f t="shared" si="1"/>
        <v>19551.2</v>
      </c>
      <c r="I70" s="44">
        <f t="shared" si="2"/>
        <v>4887.8</v>
      </c>
    </row>
    <row r="71" spans="1:9" s="19" customFormat="1" ht="24.75">
      <c r="A71" s="13">
        <v>62</v>
      </c>
      <c r="B71" s="13" t="s">
        <v>134</v>
      </c>
      <c r="C71" s="42" t="s">
        <v>122</v>
      </c>
      <c r="D71" s="43" t="s">
        <v>30</v>
      </c>
      <c r="E71" s="43" t="s">
        <v>131</v>
      </c>
      <c r="F71" s="43" t="s">
        <v>36</v>
      </c>
      <c r="G71" s="27">
        <f t="shared" si="0"/>
        <v>24439</v>
      </c>
      <c r="H71" s="44">
        <f t="shared" si="1"/>
        <v>19551.2</v>
      </c>
      <c r="I71" s="44">
        <f t="shared" si="2"/>
        <v>4887.8</v>
      </c>
    </row>
    <row r="72" spans="1:9" s="19" customFormat="1" ht="24.75">
      <c r="A72" s="13">
        <v>63</v>
      </c>
      <c r="B72" s="13" t="s">
        <v>135</v>
      </c>
      <c r="C72" s="42" t="s">
        <v>122</v>
      </c>
      <c r="D72" s="43" t="s">
        <v>30</v>
      </c>
      <c r="E72" s="43" t="s">
        <v>131</v>
      </c>
      <c r="F72" s="43" t="s">
        <v>36</v>
      </c>
      <c r="G72" s="27">
        <f t="shared" si="0"/>
        <v>24439</v>
      </c>
      <c r="H72" s="44">
        <f t="shared" si="1"/>
        <v>19551.2</v>
      </c>
      <c r="I72" s="44">
        <f t="shared" si="2"/>
        <v>4887.8</v>
      </c>
    </row>
    <row r="73" spans="1:9" s="19" customFormat="1" ht="24.75">
      <c r="A73" s="13">
        <v>64</v>
      </c>
      <c r="B73" s="13" t="s">
        <v>136</v>
      </c>
      <c r="C73" s="42" t="s">
        <v>122</v>
      </c>
      <c r="D73" s="43" t="s">
        <v>30</v>
      </c>
      <c r="E73" s="43" t="s">
        <v>131</v>
      </c>
      <c r="F73" s="43" t="s">
        <v>103</v>
      </c>
      <c r="G73" s="27">
        <f t="shared" si="0"/>
        <v>24439</v>
      </c>
      <c r="H73" s="44">
        <f t="shared" si="1"/>
        <v>19551.2</v>
      </c>
      <c r="I73" s="44">
        <f t="shared" si="2"/>
        <v>4887.8</v>
      </c>
    </row>
    <row r="74" spans="1:9" s="19" customFormat="1" ht="24.75">
      <c r="A74" s="13">
        <v>65</v>
      </c>
      <c r="B74" s="13" t="s">
        <v>137</v>
      </c>
      <c r="C74" s="42" t="s">
        <v>122</v>
      </c>
      <c r="D74" s="43" t="s">
        <v>30</v>
      </c>
      <c r="E74" s="43" t="s">
        <v>131</v>
      </c>
      <c r="F74" s="43" t="s">
        <v>138</v>
      </c>
      <c r="G74" s="27">
        <f t="shared" si="0"/>
        <v>24439</v>
      </c>
      <c r="H74" s="44">
        <f t="shared" si="1"/>
        <v>19551.2</v>
      </c>
      <c r="I74" s="44">
        <f t="shared" si="2"/>
        <v>4887.8</v>
      </c>
    </row>
    <row r="75" spans="1:9" s="19" customFormat="1" ht="24.75">
      <c r="A75" s="13">
        <v>66</v>
      </c>
      <c r="B75" s="13" t="s">
        <v>139</v>
      </c>
      <c r="C75" s="42" t="s">
        <v>122</v>
      </c>
      <c r="D75" s="43" t="s">
        <v>30</v>
      </c>
      <c r="E75" s="43" t="s">
        <v>131</v>
      </c>
      <c r="F75" s="43" t="s">
        <v>138</v>
      </c>
      <c r="G75" s="27">
        <f aca="true" t="shared" si="3" ref="G75:G145">100000-75561</f>
        <v>24439</v>
      </c>
      <c r="H75" s="44">
        <f aca="true" t="shared" si="4" ref="H75:H145">G75*0.8</f>
        <v>19551.2</v>
      </c>
      <c r="I75" s="44">
        <f t="shared" si="2"/>
        <v>4887.8</v>
      </c>
    </row>
    <row r="76" spans="1:9" s="19" customFormat="1" ht="24.75">
      <c r="A76" s="13">
        <v>67</v>
      </c>
      <c r="B76" s="13" t="s">
        <v>140</v>
      </c>
      <c r="C76" s="42" t="s">
        <v>122</v>
      </c>
      <c r="D76" s="43" t="s">
        <v>30</v>
      </c>
      <c r="E76" s="43" t="s">
        <v>131</v>
      </c>
      <c r="F76" s="43" t="s">
        <v>138</v>
      </c>
      <c r="G76" s="27">
        <f t="shared" si="3"/>
        <v>24439</v>
      </c>
      <c r="H76" s="44">
        <f t="shared" si="4"/>
        <v>19551.2</v>
      </c>
      <c r="I76" s="44">
        <f t="shared" si="2"/>
        <v>4887.8</v>
      </c>
    </row>
    <row r="77" spans="1:9" s="19" customFormat="1" ht="24.75">
      <c r="A77" s="13">
        <v>68</v>
      </c>
      <c r="B77" s="13" t="s">
        <v>141</v>
      </c>
      <c r="C77" s="42" t="s">
        <v>122</v>
      </c>
      <c r="D77" s="43" t="s">
        <v>142</v>
      </c>
      <c r="E77" s="43" t="s">
        <v>143</v>
      </c>
      <c r="F77" s="43" t="s">
        <v>52</v>
      </c>
      <c r="G77" s="27">
        <f t="shared" si="3"/>
        <v>24439</v>
      </c>
      <c r="H77" s="44">
        <f t="shared" si="4"/>
        <v>19551.2</v>
      </c>
      <c r="I77" s="44">
        <f t="shared" si="2"/>
        <v>4887.8</v>
      </c>
    </row>
    <row r="78" spans="1:9" s="19" customFormat="1" ht="24.75">
      <c r="A78" s="13">
        <v>69</v>
      </c>
      <c r="B78" s="13" t="s">
        <v>144</v>
      </c>
      <c r="C78" s="42" t="s">
        <v>122</v>
      </c>
      <c r="D78" s="43" t="s">
        <v>30</v>
      </c>
      <c r="E78" s="43" t="s">
        <v>145</v>
      </c>
      <c r="F78" s="43" t="s">
        <v>52</v>
      </c>
      <c r="G78" s="27">
        <f t="shared" si="3"/>
        <v>24439</v>
      </c>
      <c r="H78" s="44">
        <f t="shared" si="4"/>
        <v>19551.2</v>
      </c>
      <c r="I78" s="44">
        <f t="shared" si="2"/>
        <v>4887.8</v>
      </c>
    </row>
    <row r="79" spans="1:9" s="19" customFormat="1" ht="24.75">
      <c r="A79" s="13">
        <v>70</v>
      </c>
      <c r="B79" s="13" t="s">
        <v>146</v>
      </c>
      <c r="C79" s="42" t="s">
        <v>122</v>
      </c>
      <c r="D79" s="43" t="s">
        <v>30</v>
      </c>
      <c r="E79" s="43" t="s">
        <v>145</v>
      </c>
      <c r="F79" s="43" t="s">
        <v>52</v>
      </c>
      <c r="G79" s="27">
        <f t="shared" si="3"/>
        <v>24439</v>
      </c>
      <c r="H79" s="44">
        <f t="shared" si="4"/>
        <v>19551.2</v>
      </c>
      <c r="I79" s="44">
        <f t="shared" si="2"/>
        <v>4887.8</v>
      </c>
    </row>
    <row r="80" spans="1:9" s="19" customFormat="1" ht="24.75">
      <c r="A80" s="13">
        <v>71</v>
      </c>
      <c r="B80" s="13" t="s">
        <v>147</v>
      </c>
      <c r="C80" s="42" t="s">
        <v>122</v>
      </c>
      <c r="D80" s="43" t="s">
        <v>30</v>
      </c>
      <c r="E80" s="43" t="s">
        <v>145</v>
      </c>
      <c r="F80" s="43" t="s">
        <v>52</v>
      </c>
      <c r="G80" s="27">
        <f t="shared" si="3"/>
        <v>24439</v>
      </c>
      <c r="H80" s="44">
        <f t="shared" si="4"/>
        <v>19551.2</v>
      </c>
      <c r="I80" s="44">
        <f aca="true" t="shared" si="5" ref="I80:I150">G80*0.2</f>
        <v>4887.8</v>
      </c>
    </row>
    <row r="81" spans="1:9" s="19" customFormat="1" ht="24.75" customHeight="1">
      <c r="A81" s="13">
        <v>72</v>
      </c>
      <c r="B81" s="13" t="s">
        <v>148</v>
      </c>
      <c r="C81" s="42" t="s">
        <v>122</v>
      </c>
      <c r="D81" s="43" t="s">
        <v>30</v>
      </c>
      <c r="E81" s="43" t="s">
        <v>145</v>
      </c>
      <c r="F81" s="43" t="s">
        <v>52</v>
      </c>
      <c r="G81" s="27">
        <f t="shared" si="3"/>
        <v>24439</v>
      </c>
      <c r="H81" s="44">
        <f t="shared" si="4"/>
        <v>19551.2</v>
      </c>
      <c r="I81" s="44">
        <f t="shared" si="5"/>
        <v>4887.8</v>
      </c>
    </row>
    <row r="82" spans="1:9" s="19" customFormat="1" ht="24.75" customHeight="1">
      <c r="A82" s="13">
        <v>73</v>
      </c>
      <c r="B82" s="13" t="s">
        <v>149</v>
      </c>
      <c r="C82" s="42" t="s">
        <v>122</v>
      </c>
      <c r="D82" s="43" t="s">
        <v>76</v>
      </c>
      <c r="E82" s="43" t="s">
        <v>150</v>
      </c>
      <c r="F82" s="43" t="s">
        <v>151</v>
      </c>
      <c r="G82" s="27">
        <f t="shared" si="3"/>
        <v>24439</v>
      </c>
      <c r="H82" s="44">
        <f t="shared" si="4"/>
        <v>19551.2</v>
      </c>
      <c r="I82" s="44">
        <f t="shared" si="5"/>
        <v>4887.8</v>
      </c>
    </row>
    <row r="83" spans="1:9" s="19" customFormat="1" ht="24.75" customHeight="1">
      <c r="A83" s="13">
        <v>74</v>
      </c>
      <c r="B83" s="13" t="s">
        <v>152</v>
      </c>
      <c r="C83" s="42" t="s">
        <v>122</v>
      </c>
      <c r="D83" s="43" t="s">
        <v>76</v>
      </c>
      <c r="E83" s="43" t="s">
        <v>150</v>
      </c>
      <c r="F83" s="43" t="s">
        <v>151</v>
      </c>
      <c r="G83" s="27">
        <f t="shared" si="3"/>
        <v>24439</v>
      </c>
      <c r="H83" s="44">
        <f t="shared" si="4"/>
        <v>19551.2</v>
      </c>
      <c r="I83" s="44">
        <f t="shared" si="5"/>
        <v>4887.8</v>
      </c>
    </row>
    <row r="84" spans="1:9" s="19" customFormat="1" ht="12.75">
      <c r="A84" s="13">
        <v>75</v>
      </c>
      <c r="B84" s="13" t="s">
        <v>153</v>
      </c>
      <c r="C84" s="42" t="s">
        <v>122</v>
      </c>
      <c r="D84" s="43" t="s">
        <v>76</v>
      </c>
      <c r="E84" s="43" t="s">
        <v>150</v>
      </c>
      <c r="F84" s="43" t="s">
        <v>151</v>
      </c>
      <c r="G84" s="27">
        <f t="shared" si="3"/>
        <v>24439</v>
      </c>
      <c r="H84" s="44">
        <f t="shared" si="4"/>
        <v>19551.2</v>
      </c>
      <c r="I84" s="44">
        <f t="shared" si="5"/>
        <v>4887.8</v>
      </c>
    </row>
    <row r="85" spans="1:9" s="19" customFormat="1" ht="12.75">
      <c r="A85" s="13">
        <v>76</v>
      </c>
      <c r="B85" s="13" t="s">
        <v>154</v>
      </c>
      <c r="C85" s="42" t="s">
        <v>122</v>
      </c>
      <c r="D85" s="43" t="s">
        <v>76</v>
      </c>
      <c r="E85" s="43" t="s">
        <v>150</v>
      </c>
      <c r="F85" s="43" t="s">
        <v>155</v>
      </c>
      <c r="G85" s="27">
        <f t="shared" si="3"/>
        <v>24439</v>
      </c>
      <c r="H85" s="44">
        <f t="shared" si="4"/>
        <v>19551.2</v>
      </c>
      <c r="I85" s="44">
        <f t="shared" si="5"/>
        <v>4887.8</v>
      </c>
    </row>
    <row r="86" spans="1:9" s="19" customFormat="1" ht="12.75">
      <c r="A86" s="13">
        <v>77</v>
      </c>
      <c r="B86" s="13" t="s">
        <v>156</v>
      </c>
      <c r="C86" s="42" t="s">
        <v>122</v>
      </c>
      <c r="D86" s="43" t="s">
        <v>76</v>
      </c>
      <c r="E86" s="43" t="s">
        <v>150</v>
      </c>
      <c r="F86" s="43" t="s">
        <v>155</v>
      </c>
      <c r="G86" s="27">
        <f t="shared" si="3"/>
        <v>24439</v>
      </c>
      <c r="H86" s="44">
        <f t="shared" si="4"/>
        <v>19551.2</v>
      </c>
      <c r="I86" s="44">
        <f t="shared" si="5"/>
        <v>4887.8</v>
      </c>
    </row>
    <row r="87" spans="1:9" s="19" customFormat="1" ht="12.75">
      <c r="A87" s="13">
        <v>78</v>
      </c>
      <c r="B87" s="13" t="s">
        <v>157</v>
      </c>
      <c r="C87" s="42" t="s">
        <v>122</v>
      </c>
      <c r="D87" s="43" t="s">
        <v>76</v>
      </c>
      <c r="E87" s="43" t="s">
        <v>150</v>
      </c>
      <c r="F87" s="43" t="s">
        <v>155</v>
      </c>
      <c r="G87" s="27">
        <f t="shared" si="3"/>
        <v>24439</v>
      </c>
      <c r="H87" s="44">
        <f t="shared" si="4"/>
        <v>19551.2</v>
      </c>
      <c r="I87" s="44">
        <f t="shared" si="5"/>
        <v>4887.8</v>
      </c>
    </row>
    <row r="88" spans="1:9" s="19" customFormat="1" ht="12.75">
      <c r="A88" s="13">
        <v>79</v>
      </c>
      <c r="B88" s="13" t="s">
        <v>158</v>
      </c>
      <c r="C88" s="42" t="s">
        <v>122</v>
      </c>
      <c r="D88" s="43" t="s">
        <v>93</v>
      </c>
      <c r="E88" s="43" t="s">
        <v>159</v>
      </c>
      <c r="F88" s="43" t="s">
        <v>138</v>
      </c>
      <c r="G88" s="27">
        <f t="shared" si="3"/>
        <v>24439</v>
      </c>
      <c r="H88" s="44">
        <f t="shared" si="4"/>
        <v>19551.2</v>
      </c>
      <c r="I88" s="44">
        <f t="shared" si="5"/>
        <v>4887.8</v>
      </c>
    </row>
    <row r="89" spans="1:9" s="19" customFormat="1" ht="12.75">
      <c r="A89" s="13">
        <v>80</v>
      </c>
      <c r="B89" s="13" t="s">
        <v>160</v>
      </c>
      <c r="C89" s="42" t="s">
        <v>122</v>
      </c>
      <c r="D89" s="43" t="s">
        <v>93</v>
      </c>
      <c r="E89" s="43" t="s">
        <v>159</v>
      </c>
      <c r="F89" s="43" t="s">
        <v>138</v>
      </c>
      <c r="G89" s="27">
        <f t="shared" si="3"/>
        <v>24439</v>
      </c>
      <c r="H89" s="44">
        <f t="shared" si="4"/>
        <v>19551.2</v>
      </c>
      <c r="I89" s="44">
        <f t="shared" si="5"/>
        <v>4887.8</v>
      </c>
    </row>
    <row r="90" spans="1:9" s="19" customFormat="1" ht="24.75">
      <c r="A90" s="13">
        <v>81</v>
      </c>
      <c r="B90" s="13" t="s">
        <v>161</v>
      </c>
      <c r="C90" s="42" t="s">
        <v>122</v>
      </c>
      <c r="D90" s="43" t="s">
        <v>93</v>
      </c>
      <c r="E90" s="43" t="s">
        <v>159</v>
      </c>
      <c r="F90" s="43" t="s">
        <v>162</v>
      </c>
      <c r="G90" s="27">
        <f t="shared" si="3"/>
        <v>24439</v>
      </c>
      <c r="H90" s="44">
        <f t="shared" si="4"/>
        <v>19551.2</v>
      </c>
      <c r="I90" s="44">
        <f t="shared" si="5"/>
        <v>4887.8</v>
      </c>
    </row>
    <row r="91" spans="1:9" s="19" customFormat="1" ht="24.75">
      <c r="A91" s="13">
        <v>82</v>
      </c>
      <c r="B91" s="13" t="s">
        <v>163</v>
      </c>
      <c r="C91" s="42" t="s">
        <v>122</v>
      </c>
      <c r="D91" s="43" t="s">
        <v>93</v>
      </c>
      <c r="E91" s="43" t="s">
        <v>159</v>
      </c>
      <c r="F91" s="43" t="s">
        <v>162</v>
      </c>
      <c r="G91" s="27">
        <f t="shared" si="3"/>
        <v>24439</v>
      </c>
      <c r="H91" s="44">
        <f t="shared" si="4"/>
        <v>19551.2</v>
      </c>
      <c r="I91" s="44">
        <f t="shared" si="5"/>
        <v>4887.8</v>
      </c>
    </row>
    <row r="92" spans="1:9" s="19" customFormat="1" ht="12.75">
      <c r="A92" s="13">
        <v>83</v>
      </c>
      <c r="B92" s="13" t="s">
        <v>164</v>
      </c>
      <c r="C92" s="42" t="s">
        <v>122</v>
      </c>
      <c r="D92" s="43" t="s">
        <v>93</v>
      </c>
      <c r="E92" s="43" t="s">
        <v>165</v>
      </c>
      <c r="F92" s="43" t="s">
        <v>36</v>
      </c>
      <c r="G92" s="27">
        <f t="shared" si="3"/>
        <v>24439</v>
      </c>
      <c r="H92" s="44">
        <f t="shared" si="4"/>
        <v>19551.2</v>
      </c>
      <c r="I92" s="44">
        <f t="shared" si="5"/>
        <v>4887.8</v>
      </c>
    </row>
    <row r="93" spans="1:9" s="19" customFormat="1" ht="24.75">
      <c r="A93" s="13">
        <v>84</v>
      </c>
      <c r="B93" s="13" t="s">
        <v>166</v>
      </c>
      <c r="C93" s="42" t="s">
        <v>122</v>
      </c>
      <c r="D93" s="43" t="s">
        <v>93</v>
      </c>
      <c r="E93" s="43" t="s">
        <v>165</v>
      </c>
      <c r="F93" s="43" t="s">
        <v>167</v>
      </c>
      <c r="G93" s="27">
        <f t="shared" si="3"/>
        <v>24439</v>
      </c>
      <c r="H93" s="44">
        <f t="shared" si="4"/>
        <v>19551.2</v>
      </c>
      <c r="I93" s="44">
        <f t="shared" si="5"/>
        <v>4887.8</v>
      </c>
    </row>
    <row r="94" spans="1:9" s="19" customFormat="1" ht="12.75">
      <c r="A94" s="13">
        <v>85</v>
      </c>
      <c r="B94" s="13" t="s">
        <v>168</v>
      </c>
      <c r="C94" s="42" t="s">
        <v>122</v>
      </c>
      <c r="D94" s="43" t="s">
        <v>61</v>
      </c>
      <c r="E94" s="43" t="s">
        <v>169</v>
      </c>
      <c r="F94" s="43" t="s">
        <v>36</v>
      </c>
      <c r="G94" s="27">
        <f t="shared" si="3"/>
        <v>24439</v>
      </c>
      <c r="H94" s="44">
        <f t="shared" si="4"/>
        <v>19551.2</v>
      </c>
      <c r="I94" s="44">
        <f t="shared" si="5"/>
        <v>4887.8</v>
      </c>
    </row>
    <row r="95" spans="1:9" s="19" customFormat="1" ht="12.75">
      <c r="A95" s="13">
        <v>86</v>
      </c>
      <c r="B95" s="13" t="s">
        <v>170</v>
      </c>
      <c r="C95" s="42" t="s">
        <v>122</v>
      </c>
      <c r="D95" s="43" t="s">
        <v>123</v>
      </c>
      <c r="E95" s="43" t="s">
        <v>171</v>
      </c>
      <c r="F95" s="43" t="s">
        <v>138</v>
      </c>
      <c r="G95" s="27">
        <f t="shared" si="3"/>
        <v>24439</v>
      </c>
      <c r="H95" s="44">
        <f t="shared" si="4"/>
        <v>19551.2</v>
      </c>
      <c r="I95" s="44">
        <f t="shared" si="5"/>
        <v>4887.8</v>
      </c>
    </row>
    <row r="96" spans="1:9" s="19" customFormat="1" ht="12.75">
      <c r="A96" s="13">
        <v>87</v>
      </c>
      <c r="B96" s="13" t="s">
        <v>172</v>
      </c>
      <c r="C96" s="42" t="s">
        <v>122</v>
      </c>
      <c r="D96" s="43" t="s">
        <v>173</v>
      </c>
      <c r="E96" s="43" t="s">
        <v>174</v>
      </c>
      <c r="F96" s="43" t="s">
        <v>155</v>
      </c>
      <c r="G96" s="27">
        <f t="shared" si="3"/>
        <v>24439</v>
      </c>
      <c r="H96" s="44">
        <f t="shared" si="4"/>
        <v>19551.2</v>
      </c>
      <c r="I96" s="44">
        <f t="shared" si="5"/>
        <v>4887.8</v>
      </c>
    </row>
    <row r="97" spans="1:9" s="19" customFormat="1" ht="12.75">
      <c r="A97" s="13">
        <v>88</v>
      </c>
      <c r="B97" s="13" t="s">
        <v>175</v>
      </c>
      <c r="C97" s="42" t="s">
        <v>122</v>
      </c>
      <c r="D97" s="43" t="s">
        <v>173</v>
      </c>
      <c r="E97" s="43" t="s">
        <v>174</v>
      </c>
      <c r="F97" s="43" t="s">
        <v>155</v>
      </c>
      <c r="G97" s="27">
        <f t="shared" si="3"/>
        <v>24439</v>
      </c>
      <c r="H97" s="44">
        <f t="shared" si="4"/>
        <v>19551.2</v>
      </c>
      <c r="I97" s="44">
        <f t="shared" si="5"/>
        <v>4887.8</v>
      </c>
    </row>
    <row r="98" spans="1:9" s="19" customFormat="1" ht="12.75">
      <c r="A98" s="13">
        <v>89</v>
      </c>
      <c r="B98" s="13" t="s">
        <v>176</v>
      </c>
      <c r="C98" s="42" t="s">
        <v>122</v>
      </c>
      <c r="D98" s="43" t="s">
        <v>173</v>
      </c>
      <c r="E98" s="43" t="s">
        <v>174</v>
      </c>
      <c r="F98" s="43" t="s">
        <v>36</v>
      </c>
      <c r="G98" s="27">
        <f t="shared" si="3"/>
        <v>24439</v>
      </c>
      <c r="H98" s="44">
        <f t="shared" si="4"/>
        <v>19551.2</v>
      </c>
      <c r="I98" s="44">
        <f t="shared" si="5"/>
        <v>4887.8</v>
      </c>
    </row>
    <row r="99" spans="1:9" s="19" customFormat="1" ht="36.75">
      <c r="A99" s="13">
        <v>90</v>
      </c>
      <c r="B99" s="13" t="s">
        <v>177</v>
      </c>
      <c r="C99" s="42" t="s">
        <v>122</v>
      </c>
      <c r="D99" s="43" t="s">
        <v>93</v>
      </c>
      <c r="E99" s="43" t="s">
        <v>165</v>
      </c>
      <c r="F99" s="43" t="s">
        <v>69</v>
      </c>
      <c r="G99" s="27">
        <f t="shared" si="3"/>
        <v>24439</v>
      </c>
      <c r="H99" s="44">
        <f t="shared" si="4"/>
        <v>19551.2</v>
      </c>
      <c r="I99" s="44">
        <f t="shared" si="5"/>
        <v>4887.8</v>
      </c>
    </row>
    <row r="100" spans="1:9" s="19" customFormat="1" ht="24.75">
      <c r="A100" s="13">
        <v>91</v>
      </c>
      <c r="B100" s="13" t="s">
        <v>178</v>
      </c>
      <c r="C100" s="42" t="s">
        <v>122</v>
      </c>
      <c r="D100" s="43" t="s">
        <v>30</v>
      </c>
      <c r="E100" s="43" t="s">
        <v>179</v>
      </c>
      <c r="F100" s="43" t="s">
        <v>103</v>
      </c>
      <c r="G100" s="27">
        <f t="shared" si="3"/>
        <v>24439</v>
      </c>
      <c r="H100" s="44">
        <f t="shared" si="4"/>
        <v>19551.2</v>
      </c>
      <c r="I100" s="44">
        <f t="shared" si="5"/>
        <v>4887.8</v>
      </c>
    </row>
    <row r="101" spans="1:9" s="19" customFormat="1" ht="24.75">
      <c r="A101" s="13">
        <v>92</v>
      </c>
      <c r="B101" s="13" t="s">
        <v>180</v>
      </c>
      <c r="C101" s="42" t="s">
        <v>122</v>
      </c>
      <c r="D101" s="43" t="s">
        <v>30</v>
      </c>
      <c r="E101" s="43" t="s">
        <v>179</v>
      </c>
      <c r="F101" s="43" t="s">
        <v>181</v>
      </c>
      <c r="G101" s="27">
        <f t="shared" si="3"/>
        <v>24439</v>
      </c>
      <c r="H101" s="44">
        <f t="shared" si="4"/>
        <v>19551.2</v>
      </c>
      <c r="I101" s="44">
        <f t="shared" si="5"/>
        <v>4887.8</v>
      </c>
    </row>
    <row r="102" spans="1:9" s="19" customFormat="1" ht="12.75">
      <c r="A102" s="13"/>
      <c r="B102" s="13"/>
      <c r="C102" s="42"/>
      <c r="D102" s="43"/>
      <c r="E102" s="43"/>
      <c r="F102" s="45" t="s">
        <v>355</v>
      </c>
      <c r="G102" s="46">
        <f>SUM(G64:G101)</f>
        <v>928682</v>
      </c>
      <c r="H102" s="47">
        <f t="shared" si="4"/>
        <v>742945.6000000001</v>
      </c>
      <c r="I102" s="47">
        <f t="shared" si="5"/>
        <v>185736.40000000002</v>
      </c>
    </row>
    <row r="103" spans="1:9" s="19" customFormat="1" ht="27.75" customHeight="1">
      <c r="A103" s="13">
        <v>93</v>
      </c>
      <c r="B103" s="13" t="s">
        <v>182</v>
      </c>
      <c r="C103" s="42" t="s">
        <v>183</v>
      </c>
      <c r="D103" s="43" t="s">
        <v>76</v>
      </c>
      <c r="E103" s="43" t="s">
        <v>184</v>
      </c>
      <c r="F103" s="43" t="s">
        <v>52</v>
      </c>
      <c r="G103" s="27">
        <f t="shared" si="3"/>
        <v>24439</v>
      </c>
      <c r="H103" s="44">
        <f t="shared" si="4"/>
        <v>19551.2</v>
      </c>
      <c r="I103" s="44">
        <f t="shared" si="5"/>
        <v>4887.8</v>
      </c>
    </row>
    <row r="104" spans="1:9" s="19" customFormat="1" ht="12.75">
      <c r="A104" s="13"/>
      <c r="B104" s="13"/>
      <c r="C104" s="42"/>
      <c r="D104" s="43"/>
      <c r="E104" s="43"/>
      <c r="F104" s="45" t="s">
        <v>355</v>
      </c>
      <c r="G104" s="46">
        <f>G103</f>
        <v>24439</v>
      </c>
      <c r="H104" s="47">
        <f t="shared" si="4"/>
        <v>19551.2</v>
      </c>
      <c r="I104" s="47">
        <f t="shared" si="5"/>
        <v>4887.8</v>
      </c>
    </row>
    <row r="105" spans="1:9" s="19" customFormat="1" ht="27.75" customHeight="1">
      <c r="A105" s="13">
        <v>94</v>
      </c>
      <c r="B105" s="13" t="s">
        <v>185</v>
      </c>
      <c r="C105" s="42" t="s">
        <v>186</v>
      </c>
      <c r="D105" s="43" t="s">
        <v>187</v>
      </c>
      <c r="E105" s="43" t="s">
        <v>165</v>
      </c>
      <c r="F105" s="43" t="s">
        <v>12</v>
      </c>
      <c r="G105" s="27">
        <f t="shared" si="3"/>
        <v>24439</v>
      </c>
      <c r="H105" s="44">
        <f t="shared" si="4"/>
        <v>19551.2</v>
      </c>
      <c r="I105" s="44">
        <f t="shared" si="5"/>
        <v>4887.8</v>
      </c>
    </row>
    <row r="106" spans="1:9" s="19" customFormat="1" ht="24.75">
      <c r="A106" s="13">
        <v>95</v>
      </c>
      <c r="B106" s="13" t="s">
        <v>188</v>
      </c>
      <c r="C106" s="42" t="s">
        <v>186</v>
      </c>
      <c r="D106" s="43" t="s">
        <v>187</v>
      </c>
      <c r="E106" s="43" t="s">
        <v>189</v>
      </c>
      <c r="F106" s="43" t="s">
        <v>52</v>
      </c>
      <c r="G106" s="27">
        <f t="shared" si="3"/>
        <v>24439</v>
      </c>
      <c r="H106" s="44">
        <f t="shared" si="4"/>
        <v>19551.2</v>
      </c>
      <c r="I106" s="44">
        <f t="shared" si="5"/>
        <v>4887.8</v>
      </c>
    </row>
    <row r="107" spans="1:9" s="19" customFormat="1" ht="12.75">
      <c r="A107" s="13"/>
      <c r="B107" s="13"/>
      <c r="C107" s="42"/>
      <c r="D107" s="43"/>
      <c r="E107" s="43"/>
      <c r="F107" s="45" t="s">
        <v>355</v>
      </c>
      <c r="G107" s="46">
        <f>G105+G106</f>
        <v>48878</v>
      </c>
      <c r="H107" s="47">
        <f>H105+H106</f>
        <v>39102.4</v>
      </c>
      <c r="I107" s="47">
        <f>I105+I106</f>
        <v>9775.6</v>
      </c>
    </row>
    <row r="108" spans="1:9" s="19" customFormat="1" ht="24.75">
      <c r="A108" s="13">
        <v>96</v>
      </c>
      <c r="B108" s="13" t="s">
        <v>190</v>
      </c>
      <c r="C108" s="42" t="s">
        <v>191</v>
      </c>
      <c r="D108" s="43" t="s">
        <v>17</v>
      </c>
      <c r="E108" s="43" t="s">
        <v>192</v>
      </c>
      <c r="F108" s="43" t="s">
        <v>36</v>
      </c>
      <c r="G108" s="27">
        <f t="shared" si="3"/>
        <v>24439</v>
      </c>
      <c r="H108" s="44">
        <f t="shared" si="4"/>
        <v>19551.2</v>
      </c>
      <c r="I108" s="44">
        <f t="shared" si="5"/>
        <v>4887.8</v>
      </c>
    </row>
    <row r="109" spans="1:9" s="19" customFormat="1" ht="36.75">
      <c r="A109" s="13">
        <v>97</v>
      </c>
      <c r="B109" s="13" t="s">
        <v>193</v>
      </c>
      <c r="C109" s="42" t="s">
        <v>191</v>
      </c>
      <c r="D109" s="43" t="s">
        <v>17</v>
      </c>
      <c r="E109" s="43" t="s">
        <v>194</v>
      </c>
      <c r="F109" s="43" t="s">
        <v>52</v>
      </c>
      <c r="G109" s="27">
        <f t="shared" si="3"/>
        <v>24439</v>
      </c>
      <c r="H109" s="44">
        <f t="shared" si="4"/>
        <v>19551.2</v>
      </c>
      <c r="I109" s="44">
        <f t="shared" si="5"/>
        <v>4887.8</v>
      </c>
    </row>
    <row r="110" spans="1:9" s="19" customFormat="1" ht="36.75">
      <c r="A110" s="13">
        <v>98</v>
      </c>
      <c r="B110" s="13" t="s">
        <v>195</v>
      </c>
      <c r="C110" s="42" t="s">
        <v>191</v>
      </c>
      <c r="D110" s="43" t="s">
        <v>17</v>
      </c>
      <c r="E110" s="43" t="s">
        <v>194</v>
      </c>
      <c r="F110" s="43" t="s">
        <v>52</v>
      </c>
      <c r="G110" s="27">
        <f t="shared" si="3"/>
        <v>24439</v>
      </c>
      <c r="H110" s="44">
        <f t="shared" si="4"/>
        <v>19551.2</v>
      </c>
      <c r="I110" s="44">
        <f t="shared" si="5"/>
        <v>4887.8</v>
      </c>
    </row>
    <row r="111" spans="1:9" s="19" customFormat="1" ht="12.75">
      <c r="A111" s="13"/>
      <c r="B111" s="13"/>
      <c r="C111" s="42"/>
      <c r="D111" s="43"/>
      <c r="E111" s="43"/>
      <c r="F111" s="45" t="s">
        <v>355</v>
      </c>
      <c r="G111" s="46">
        <f>G108+G109+G110</f>
        <v>73317</v>
      </c>
      <c r="H111" s="47">
        <f t="shared" si="4"/>
        <v>58653.600000000006</v>
      </c>
      <c r="I111" s="47">
        <f t="shared" si="5"/>
        <v>14663.400000000001</v>
      </c>
    </row>
    <row r="112" spans="1:9" s="19" customFormat="1" ht="36.75">
      <c r="A112" s="13">
        <v>99</v>
      </c>
      <c r="B112" s="13" t="s">
        <v>196</v>
      </c>
      <c r="C112" s="42" t="s">
        <v>197</v>
      </c>
      <c r="D112" s="43" t="s">
        <v>61</v>
      </c>
      <c r="E112" s="43" t="s">
        <v>198</v>
      </c>
      <c r="F112" s="43" t="s">
        <v>69</v>
      </c>
      <c r="G112" s="27">
        <f t="shared" si="3"/>
        <v>24439</v>
      </c>
      <c r="H112" s="44">
        <f t="shared" si="4"/>
        <v>19551.2</v>
      </c>
      <c r="I112" s="44">
        <f t="shared" si="5"/>
        <v>4887.8</v>
      </c>
    </row>
    <row r="113" spans="1:9" s="19" customFormat="1" ht="24.75">
      <c r="A113" s="13">
        <v>100</v>
      </c>
      <c r="B113" s="13" t="s">
        <v>199</v>
      </c>
      <c r="C113" s="42" t="s">
        <v>197</v>
      </c>
      <c r="D113" s="43" t="s">
        <v>61</v>
      </c>
      <c r="E113" s="43" t="s">
        <v>198</v>
      </c>
      <c r="F113" s="43" t="s">
        <v>12</v>
      </c>
      <c r="G113" s="27">
        <f t="shared" si="3"/>
        <v>24439</v>
      </c>
      <c r="H113" s="44">
        <f t="shared" si="4"/>
        <v>19551.2</v>
      </c>
      <c r="I113" s="44">
        <f t="shared" si="5"/>
        <v>4887.8</v>
      </c>
    </row>
    <row r="114" spans="1:9" s="19" customFormat="1" ht="24.75">
      <c r="A114" s="13">
        <v>101</v>
      </c>
      <c r="B114" s="13" t="s">
        <v>199</v>
      </c>
      <c r="C114" s="42" t="s">
        <v>197</v>
      </c>
      <c r="D114" s="43" t="s">
        <v>61</v>
      </c>
      <c r="E114" s="43" t="s">
        <v>198</v>
      </c>
      <c r="F114" s="43" t="s">
        <v>200</v>
      </c>
      <c r="G114" s="27">
        <f t="shared" si="3"/>
        <v>24439</v>
      </c>
      <c r="H114" s="44">
        <f t="shared" si="4"/>
        <v>19551.2</v>
      </c>
      <c r="I114" s="44">
        <f t="shared" si="5"/>
        <v>4887.8</v>
      </c>
    </row>
    <row r="115" spans="1:9" s="19" customFormat="1" ht="12.75">
      <c r="A115" s="13"/>
      <c r="B115" s="13"/>
      <c r="C115" s="42"/>
      <c r="D115" s="43"/>
      <c r="E115" s="43"/>
      <c r="F115" s="45" t="s">
        <v>355</v>
      </c>
      <c r="G115" s="46">
        <f>G112+G113+G114</f>
        <v>73317</v>
      </c>
      <c r="H115" s="47">
        <f t="shared" si="4"/>
        <v>58653.600000000006</v>
      </c>
      <c r="I115" s="47">
        <f t="shared" si="5"/>
        <v>14663.400000000001</v>
      </c>
    </row>
    <row r="116" spans="1:9" s="19" customFormat="1" ht="24.75">
      <c r="A116" s="13">
        <v>102</v>
      </c>
      <c r="B116" s="13" t="s">
        <v>193</v>
      </c>
      <c r="C116" s="42" t="s">
        <v>201</v>
      </c>
      <c r="D116" s="43" t="s">
        <v>202</v>
      </c>
      <c r="E116" s="43" t="s">
        <v>203</v>
      </c>
      <c r="F116" s="43" t="s">
        <v>52</v>
      </c>
      <c r="G116" s="27">
        <f t="shared" si="3"/>
        <v>24439</v>
      </c>
      <c r="H116" s="44">
        <f t="shared" si="4"/>
        <v>19551.2</v>
      </c>
      <c r="I116" s="44">
        <f t="shared" si="5"/>
        <v>4887.8</v>
      </c>
    </row>
    <row r="117" spans="1:9" s="19" customFormat="1" ht="24.75">
      <c r="A117" s="13">
        <v>103</v>
      </c>
      <c r="B117" s="13" t="s">
        <v>195</v>
      </c>
      <c r="C117" s="42" t="s">
        <v>201</v>
      </c>
      <c r="D117" s="43" t="s">
        <v>204</v>
      </c>
      <c r="E117" s="43" t="s">
        <v>203</v>
      </c>
      <c r="F117" s="43" t="s">
        <v>52</v>
      </c>
      <c r="G117" s="27">
        <f t="shared" si="3"/>
        <v>24439</v>
      </c>
      <c r="H117" s="44">
        <f t="shared" si="4"/>
        <v>19551.2</v>
      </c>
      <c r="I117" s="44">
        <f t="shared" si="5"/>
        <v>4887.8</v>
      </c>
    </row>
    <row r="118" spans="1:9" s="19" customFormat="1" ht="24.75">
      <c r="A118" s="13">
        <v>104</v>
      </c>
      <c r="B118" s="13" t="s">
        <v>205</v>
      </c>
      <c r="C118" s="42" t="s">
        <v>201</v>
      </c>
      <c r="D118" s="43" t="s">
        <v>206</v>
      </c>
      <c r="E118" s="43" t="s">
        <v>207</v>
      </c>
      <c r="F118" s="43" t="s">
        <v>12</v>
      </c>
      <c r="G118" s="27">
        <f t="shared" si="3"/>
        <v>24439</v>
      </c>
      <c r="H118" s="44">
        <f t="shared" si="4"/>
        <v>19551.2</v>
      </c>
      <c r="I118" s="44">
        <f t="shared" si="5"/>
        <v>4887.8</v>
      </c>
    </row>
    <row r="119" spans="1:9" s="19" customFormat="1" ht="24.75">
      <c r="A119" s="13">
        <v>105</v>
      </c>
      <c r="B119" s="13" t="s">
        <v>208</v>
      </c>
      <c r="C119" s="42" t="s">
        <v>201</v>
      </c>
      <c r="D119" s="43" t="s">
        <v>209</v>
      </c>
      <c r="E119" s="43" t="s">
        <v>207</v>
      </c>
      <c r="F119" s="43" t="s">
        <v>12</v>
      </c>
      <c r="G119" s="27">
        <f t="shared" si="3"/>
        <v>24439</v>
      </c>
      <c r="H119" s="44">
        <f t="shared" si="4"/>
        <v>19551.2</v>
      </c>
      <c r="I119" s="44">
        <f t="shared" si="5"/>
        <v>4887.8</v>
      </c>
    </row>
    <row r="120" spans="1:9" s="19" customFormat="1" ht="24.75">
      <c r="A120" s="13">
        <v>106</v>
      </c>
      <c r="B120" s="13" t="s">
        <v>210</v>
      </c>
      <c r="C120" s="42" t="s">
        <v>201</v>
      </c>
      <c r="D120" s="43" t="s">
        <v>209</v>
      </c>
      <c r="E120" s="43" t="s">
        <v>207</v>
      </c>
      <c r="F120" s="43" t="s">
        <v>12</v>
      </c>
      <c r="G120" s="27">
        <f t="shared" si="3"/>
        <v>24439</v>
      </c>
      <c r="H120" s="44">
        <f t="shared" si="4"/>
        <v>19551.2</v>
      </c>
      <c r="I120" s="44">
        <f t="shared" si="5"/>
        <v>4887.8</v>
      </c>
    </row>
    <row r="121" spans="1:9" s="19" customFormat="1" ht="12.75">
      <c r="A121" s="13">
        <v>107</v>
      </c>
      <c r="B121" s="13" t="s">
        <v>211</v>
      </c>
      <c r="C121" s="42" t="s">
        <v>201</v>
      </c>
      <c r="D121" s="43" t="s">
        <v>212</v>
      </c>
      <c r="E121" s="43" t="s">
        <v>207</v>
      </c>
      <c r="F121" s="43" t="s">
        <v>36</v>
      </c>
      <c r="G121" s="27">
        <f t="shared" si="3"/>
        <v>24439</v>
      </c>
      <c r="H121" s="44">
        <f t="shared" si="4"/>
        <v>19551.2</v>
      </c>
      <c r="I121" s="44">
        <f t="shared" si="5"/>
        <v>4887.8</v>
      </c>
    </row>
    <row r="122" spans="1:9" s="19" customFormat="1" ht="24.75">
      <c r="A122" s="13">
        <v>108</v>
      </c>
      <c r="B122" s="13" t="s">
        <v>213</v>
      </c>
      <c r="C122" s="42" t="s">
        <v>201</v>
      </c>
      <c r="D122" s="43" t="s">
        <v>214</v>
      </c>
      <c r="E122" s="43" t="s">
        <v>215</v>
      </c>
      <c r="F122" s="43" t="s">
        <v>12</v>
      </c>
      <c r="G122" s="27">
        <f t="shared" si="3"/>
        <v>24439</v>
      </c>
      <c r="H122" s="44">
        <f t="shared" si="4"/>
        <v>19551.2</v>
      </c>
      <c r="I122" s="44">
        <f t="shared" si="5"/>
        <v>4887.8</v>
      </c>
    </row>
    <row r="123" spans="1:9" s="19" customFormat="1" ht="24.75">
      <c r="A123" s="13">
        <v>109</v>
      </c>
      <c r="B123" s="13" t="s">
        <v>216</v>
      </c>
      <c r="C123" s="42" t="s">
        <v>201</v>
      </c>
      <c r="D123" s="43" t="s">
        <v>214</v>
      </c>
      <c r="E123" s="43" t="s">
        <v>215</v>
      </c>
      <c r="F123" s="43" t="s">
        <v>12</v>
      </c>
      <c r="G123" s="27">
        <f t="shared" si="3"/>
        <v>24439</v>
      </c>
      <c r="H123" s="44">
        <f t="shared" si="4"/>
        <v>19551.2</v>
      </c>
      <c r="I123" s="44">
        <f t="shared" si="5"/>
        <v>4887.8</v>
      </c>
    </row>
    <row r="124" spans="1:9" s="19" customFormat="1" ht="24.75">
      <c r="A124" s="13">
        <v>110</v>
      </c>
      <c r="B124" s="13" t="s">
        <v>217</v>
      </c>
      <c r="C124" s="42" t="s">
        <v>201</v>
      </c>
      <c r="D124" s="43" t="s">
        <v>76</v>
      </c>
      <c r="E124" s="43" t="s">
        <v>215</v>
      </c>
      <c r="F124" s="43" t="s">
        <v>12</v>
      </c>
      <c r="G124" s="27">
        <f t="shared" si="3"/>
        <v>24439</v>
      </c>
      <c r="H124" s="44">
        <f t="shared" si="4"/>
        <v>19551.2</v>
      </c>
      <c r="I124" s="44">
        <f t="shared" si="5"/>
        <v>4887.8</v>
      </c>
    </row>
    <row r="125" spans="1:9" s="3" customFormat="1" ht="24.75">
      <c r="A125" s="13">
        <v>111</v>
      </c>
      <c r="B125" s="13" t="s">
        <v>218</v>
      </c>
      <c r="C125" s="42" t="s">
        <v>201</v>
      </c>
      <c r="D125" s="43" t="s">
        <v>76</v>
      </c>
      <c r="E125" s="43" t="s">
        <v>215</v>
      </c>
      <c r="F125" s="43" t="s">
        <v>12</v>
      </c>
      <c r="G125" s="27">
        <f t="shared" si="3"/>
        <v>24439</v>
      </c>
      <c r="H125" s="44">
        <f t="shared" si="4"/>
        <v>19551.2</v>
      </c>
      <c r="I125" s="44">
        <f t="shared" si="5"/>
        <v>4887.8</v>
      </c>
    </row>
    <row r="126" spans="1:9" s="3" customFormat="1" ht="23.25" customHeight="1">
      <c r="A126" s="13">
        <v>112</v>
      </c>
      <c r="B126" s="13" t="s">
        <v>219</v>
      </c>
      <c r="C126" s="42" t="s">
        <v>201</v>
      </c>
      <c r="D126" s="43" t="s">
        <v>76</v>
      </c>
      <c r="E126" s="43" t="s">
        <v>215</v>
      </c>
      <c r="F126" s="43" t="s">
        <v>52</v>
      </c>
      <c r="G126" s="27">
        <f t="shared" si="3"/>
        <v>24439</v>
      </c>
      <c r="H126" s="44">
        <f t="shared" si="4"/>
        <v>19551.2</v>
      </c>
      <c r="I126" s="44">
        <f t="shared" si="5"/>
        <v>4887.8</v>
      </c>
    </row>
    <row r="127" spans="1:9" s="3" customFormat="1" ht="24.75">
      <c r="A127" s="13">
        <v>113</v>
      </c>
      <c r="B127" s="13" t="s">
        <v>220</v>
      </c>
      <c r="C127" s="42" t="s">
        <v>201</v>
      </c>
      <c r="D127" s="43" t="s">
        <v>76</v>
      </c>
      <c r="E127" s="43" t="s">
        <v>215</v>
      </c>
      <c r="F127" s="43" t="s">
        <v>52</v>
      </c>
      <c r="G127" s="27">
        <f t="shared" si="3"/>
        <v>24439</v>
      </c>
      <c r="H127" s="44">
        <f t="shared" si="4"/>
        <v>19551.2</v>
      </c>
      <c r="I127" s="44">
        <f t="shared" si="5"/>
        <v>4887.8</v>
      </c>
    </row>
    <row r="128" spans="1:9" s="19" customFormat="1" ht="24.75">
      <c r="A128" s="13">
        <v>114</v>
      </c>
      <c r="B128" s="13" t="s">
        <v>221</v>
      </c>
      <c r="C128" s="42" t="s">
        <v>201</v>
      </c>
      <c r="D128" s="43" t="s">
        <v>222</v>
      </c>
      <c r="E128" s="43" t="s">
        <v>223</v>
      </c>
      <c r="F128" s="43" t="s">
        <v>12</v>
      </c>
      <c r="G128" s="27">
        <f t="shared" si="3"/>
        <v>24439</v>
      </c>
      <c r="H128" s="44">
        <f t="shared" si="4"/>
        <v>19551.2</v>
      </c>
      <c r="I128" s="44">
        <f t="shared" si="5"/>
        <v>4887.8</v>
      </c>
    </row>
    <row r="129" spans="1:9" s="19" customFormat="1" ht="12.75">
      <c r="A129" s="13"/>
      <c r="B129" s="13"/>
      <c r="C129" s="42"/>
      <c r="D129" s="43"/>
      <c r="E129" s="43"/>
      <c r="F129" s="45" t="s">
        <v>355</v>
      </c>
      <c r="G129" s="46">
        <f>SUM(G116:G128)</f>
        <v>317707</v>
      </c>
      <c r="H129" s="47">
        <f t="shared" si="4"/>
        <v>254165.6</v>
      </c>
      <c r="I129" s="47">
        <f t="shared" si="5"/>
        <v>63541.4</v>
      </c>
    </row>
    <row r="130" spans="1:9" s="19" customFormat="1" ht="36.75">
      <c r="A130" s="13">
        <v>115</v>
      </c>
      <c r="B130" s="13" t="s">
        <v>224</v>
      </c>
      <c r="C130" s="42" t="s">
        <v>225</v>
      </c>
      <c r="D130" s="43" t="s">
        <v>187</v>
      </c>
      <c r="E130" s="43" t="s">
        <v>226</v>
      </c>
      <c r="F130" s="43" t="s">
        <v>69</v>
      </c>
      <c r="G130" s="27">
        <f t="shared" si="3"/>
        <v>24439</v>
      </c>
      <c r="H130" s="44">
        <f t="shared" si="4"/>
        <v>19551.2</v>
      </c>
      <c r="I130" s="44">
        <f t="shared" si="5"/>
        <v>4887.8</v>
      </c>
    </row>
    <row r="131" spans="1:9" s="19" customFormat="1" ht="12.75">
      <c r="A131" s="13"/>
      <c r="B131" s="13"/>
      <c r="C131" s="42"/>
      <c r="D131" s="43"/>
      <c r="E131" s="43"/>
      <c r="F131" s="45" t="s">
        <v>355</v>
      </c>
      <c r="G131" s="46">
        <f>G130</f>
        <v>24439</v>
      </c>
      <c r="H131" s="47">
        <f t="shared" si="4"/>
        <v>19551.2</v>
      </c>
      <c r="I131" s="47">
        <f t="shared" si="5"/>
        <v>4887.8</v>
      </c>
    </row>
    <row r="132" spans="1:9" s="19" customFormat="1" ht="24.75">
      <c r="A132" s="13">
        <v>116</v>
      </c>
      <c r="B132" s="13" t="s">
        <v>227</v>
      </c>
      <c r="C132" s="42" t="s">
        <v>228</v>
      </c>
      <c r="D132" s="43" t="s">
        <v>229</v>
      </c>
      <c r="E132" s="43" t="s">
        <v>169</v>
      </c>
      <c r="F132" s="43" t="s">
        <v>12</v>
      </c>
      <c r="G132" s="27">
        <f t="shared" si="3"/>
        <v>24439</v>
      </c>
      <c r="H132" s="44">
        <f t="shared" si="4"/>
        <v>19551.2</v>
      </c>
      <c r="I132" s="44">
        <f t="shared" si="5"/>
        <v>4887.8</v>
      </c>
    </row>
    <row r="133" spans="1:9" s="19" customFormat="1" ht="24.75">
      <c r="A133" s="13">
        <v>117</v>
      </c>
      <c r="B133" s="13" t="s">
        <v>230</v>
      </c>
      <c r="C133" s="42" t="s">
        <v>228</v>
      </c>
      <c r="D133" s="43" t="s">
        <v>61</v>
      </c>
      <c r="E133" s="43" t="s">
        <v>169</v>
      </c>
      <c r="F133" s="43" t="s">
        <v>12</v>
      </c>
      <c r="G133" s="27">
        <f t="shared" si="3"/>
        <v>24439</v>
      </c>
      <c r="H133" s="44">
        <f t="shared" si="4"/>
        <v>19551.2</v>
      </c>
      <c r="I133" s="44">
        <f t="shared" si="5"/>
        <v>4887.8</v>
      </c>
    </row>
    <row r="134" spans="1:9" s="19" customFormat="1" ht="24.75">
      <c r="A134" s="13">
        <v>118</v>
      </c>
      <c r="B134" s="13" t="s">
        <v>231</v>
      </c>
      <c r="C134" s="42" t="s">
        <v>228</v>
      </c>
      <c r="D134" s="43" t="s">
        <v>61</v>
      </c>
      <c r="E134" s="43" t="s">
        <v>169</v>
      </c>
      <c r="F134" s="43" t="s">
        <v>12</v>
      </c>
      <c r="G134" s="27">
        <f t="shared" si="3"/>
        <v>24439</v>
      </c>
      <c r="H134" s="44">
        <f t="shared" si="4"/>
        <v>19551.2</v>
      </c>
      <c r="I134" s="44">
        <f t="shared" si="5"/>
        <v>4887.8</v>
      </c>
    </row>
    <row r="135" spans="1:9" s="19" customFormat="1" ht="24.75">
      <c r="A135" s="13">
        <v>119</v>
      </c>
      <c r="B135" s="13" t="s">
        <v>232</v>
      </c>
      <c r="C135" s="42" t="s">
        <v>228</v>
      </c>
      <c r="D135" s="43" t="s">
        <v>233</v>
      </c>
      <c r="E135" s="43" t="s">
        <v>169</v>
      </c>
      <c r="F135" s="43" t="s">
        <v>12</v>
      </c>
      <c r="G135" s="27">
        <f t="shared" si="3"/>
        <v>24439</v>
      </c>
      <c r="H135" s="44">
        <f t="shared" si="4"/>
        <v>19551.2</v>
      </c>
      <c r="I135" s="44">
        <f t="shared" si="5"/>
        <v>4887.8</v>
      </c>
    </row>
    <row r="136" spans="1:9" s="19" customFormat="1" ht="39.75" customHeight="1">
      <c r="A136" s="13">
        <v>120</v>
      </c>
      <c r="B136" s="13" t="s">
        <v>234</v>
      </c>
      <c r="C136" s="42" t="s">
        <v>228</v>
      </c>
      <c r="D136" s="43" t="s">
        <v>30</v>
      </c>
      <c r="E136" s="43" t="s">
        <v>49</v>
      </c>
      <c r="F136" s="43" t="s">
        <v>235</v>
      </c>
      <c r="G136" s="27">
        <f t="shared" si="3"/>
        <v>24439</v>
      </c>
      <c r="H136" s="44">
        <f t="shared" si="4"/>
        <v>19551.2</v>
      </c>
      <c r="I136" s="44">
        <f t="shared" si="5"/>
        <v>4887.8</v>
      </c>
    </row>
    <row r="137" spans="1:9" s="19" customFormat="1" ht="24.75">
      <c r="A137" s="13">
        <v>121</v>
      </c>
      <c r="B137" s="13" t="s">
        <v>236</v>
      </c>
      <c r="C137" s="42" t="s">
        <v>228</v>
      </c>
      <c r="D137" s="43" t="s">
        <v>237</v>
      </c>
      <c r="E137" s="43" t="s">
        <v>238</v>
      </c>
      <c r="F137" s="43" t="s">
        <v>82</v>
      </c>
      <c r="G137" s="27">
        <f t="shared" si="3"/>
        <v>24439</v>
      </c>
      <c r="H137" s="44">
        <f t="shared" si="4"/>
        <v>19551.2</v>
      </c>
      <c r="I137" s="44">
        <f t="shared" si="5"/>
        <v>4887.8</v>
      </c>
    </row>
    <row r="138" spans="1:9" s="19" customFormat="1" ht="12.75">
      <c r="A138" s="13"/>
      <c r="B138" s="13"/>
      <c r="C138" s="42"/>
      <c r="D138" s="43"/>
      <c r="E138" s="43"/>
      <c r="F138" s="45" t="s">
        <v>355</v>
      </c>
      <c r="G138" s="46">
        <f>SUM(G132:G137)</f>
        <v>146634</v>
      </c>
      <c r="H138" s="47">
        <f>SUM(H132:H137)</f>
        <v>117307.2</v>
      </c>
      <c r="I138" s="47">
        <f>SUM(I132:I137)</f>
        <v>29326.8</v>
      </c>
    </row>
    <row r="139" spans="1:9" s="19" customFormat="1" ht="27" customHeight="1">
      <c r="A139" s="13">
        <v>122</v>
      </c>
      <c r="B139" s="13" t="s">
        <v>239</v>
      </c>
      <c r="C139" s="42" t="s">
        <v>240</v>
      </c>
      <c r="D139" s="43" t="s">
        <v>76</v>
      </c>
      <c r="E139" s="43" t="s">
        <v>241</v>
      </c>
      <c r="F139" s="43" t="s">
        <v>12</v>
      </c>
      <c r="G139" s="27">
        <f t="shared" si="3"/>
        <v>24439</v>
      </c>
      <c r="H139" s="44">
        <f t="shared" si="4"/>
        <v>19551.2</v>
      </c>
      <c r="I139" s="44">
        <f t="shared" si="5"/>
        <v>4887.8</v>
      </c>
    </row>
    <row r="140" spans="1:9" s="19" customFormat="1" ht="24.75">
      <c r="A140" s="13">
        <v>123</v>
      </c>
      <c r="B140" s="13" t="s">
        <v>242</v>
      </c>
      <c r="C140" s="42" t="s">
        <v>240</v>
      </c>
      <c r="D140" s="43" t="s">
        <v>76</v>
      </c>
      <c r="E140" s="43" t="s">
        <v>241</v>
      </c>
      <c r="F140" s="43" t="s">
        <v>12</v>
      </c>
      <c r="G140" s="27">
        <f t="shared" si="3"/>
        <v>24439</v>
      </c>
      <c r="H140" s="44">
        <f t="shared" si="4"/>
        <v>19551.2</v>
      </c>
      <c r="I140" s="44">
        <f t="shared" si="5"/>
        <v>4887.8</v>
      </c>
    </row>
    <row r="141" spans="1:9" s="19" customFormat="1" ht="12.75">
      <c r="A141" s="13"/>
      <c r="B141" s="13"/>
      <c r="C141" s="42"/>
      <c r="D141" s="43"/>
      <c r="E141" s="43"/>
      <c r="F141" s="45" t="s">
        <v>355</v>
      </c>
      <c r="G141" s="46">
        <f>G139+G140</f>
        <v>48878</v>
      </c>
      <c r="H141" s="47">
        <f t="shared" si="4"/>
        <v>39102.4</v>
      </c>
      <c r="I141" s="47">
        <f t="shared" si="5"/>
        <v>9775.6</v>
      </c>
    </row>
    <row r="142" spans="1:9" s="3" customFormat="1" ht="19.5" customHeight="1">
      <c r="A142" s="13">
        <v>124</v>
      </c>
      <c r="B142" s="13" t="s">
        <v>243</v>
      </c>
      <c r="C142" s="42" t="s">
        <v>244</v>
      </c>
      <c r="D142" s="43" t="s">
        <v>76</v>
      </c>
      <c r="E142" s="43" t="s">
        <v>245</v>
      </c>
      <c r="F142" s="43" t="s">
        <v>103</v>
      </c>
      <c r="G142" s="27">
        <f t="shared" si="3"/>
        <v>24439</v>
      </c>
      <c r="H142" s="44">
        <f t="shared" si="4"/>
        <v>19551.2</v>
      </c>
      <c r="I142" s="44">
        <f t="shared" si="5"/>
        <v>4887.8</v>
      </c>
    </row>
    <row r="143" spans="1:9" s="3" customFormat="1" ht="21" customHeight="1">
      <c r="A143" s="13">
        <v>125</v>
      </c>
      <c r="B143" s="13" t="s">
        <v>246</v>
      </c>
      <c r="C143" s="42" t="s">
        <v>244</v>
      </c>
      <c r="D143" s="43" t="s">
        <v>76</v>
      </c>
      <c r="E143" s="43" t="s">
        <v>245</v>
      </c>
      <c r="F143" s="43" t="s">
        <v>36</v>
      </c>
      <c r="G143" s="27">
        <f t="shared" si="3"/>
        <v>24439</v>
      </c>
      <c r="H143" s="44">
        <f t="shared" si="4"/>
        <v>19551.2</v>
      </c>
      <c r="I143" s="44">
        <f t="shared" si="5"/>
        <v>4887.8</v>
      </c>
    </row>
    <row r="144" spans="1:9" s="3" customFormat="1" ht="25.5" customHeight="1">
      <c r="A144" s="13">
        <v>126</v>
      </c>
      <c r="B144" s="13" t="s">
        <v>247</v>
      </c>
      <c r="C144" s="42" t="s">
        <v>244</v>
      </c>
      <c r="D144" s="43" t="s">
        <v>76</v>
      </c>
      <c r="E144" s="43" t="s">
        <v>110</v>
      </c>
      <c r="F144" s="43" t="s">
        <v>69</v>
      </c>
      <c r="G144" s="27">
        <f t="shared" si="3"/>
        <v>24439</v>
      </c>
      <c r="H144" s="44">
        <f t="shared" si="4"/>
        <v>19551.2</v>
      </c>
      <c r="I144" s="44">
        <f t="shared" si="5"/>
        <v>4887.8</v>
      </c>
    </row>
    <row r="145" spans="1:9" s="3" customFormat="1" ht="12.75">
      <c r="A145" s="13">
        <v>127</v>
      </c>
      <c r="B145" s="13" t="s">
        <v>248</v>
      </c>
      <c r="C145" s="42" t="s">
        <v>244</v>
      </c>
      <c r="D145" s="43" t="s">
        <v>76</v>
      </c>
      <c r="E145" s="43" t="s">
        <v>249</v>
      </c>
      <c r="F145" s="43" t="s">
        <v>36</v>
      </c>
      <c r="G145" s="27">
        <f t="shared" si="3"/>
        <v>24439</v>
      </c>
      <c r="H145" s="44">
        <f t="shared" si="4"/>
        <v>19551.2</v>
      </c>
      <c r="I145" s="44">
        <f t="shared" si="5"/>
        <v>4887.8</v>
      </c>
    </row>
    <row r="146" spans="1:9" s="3" customFormat="1" ht="36.75">
      <c r="A146" s="13">
        <v>128</v>
      </c>
      <c r="B146" s="13" t="s">
        <v>250</v>
      </c>
      <c r="C146" s="42" t="s">
        <v>244</v>
      </c>
      <c r="D146" s="43" t="s">
        <v>76</v>
      </c>
      <c r="E146" s="43" t="s">
        <v>249</v>
      </c>
      <c r="F146" s="43" t="s">
        <v>251</v>
      </c>
      <c r="G146" s="27">
        <f aca="true" t="shared" si="6" ref="G146:G208">100000-75561</f>
        <v>24439</v>
      </c>
      <c r="H146" s="44">
        <f aca="true" t="shared" si="7" ref="H146:H210">G146*0.8</f>
        <v>19551.2</v>
      </c>
      <c r="I146" s="44">
        <f t="shared" si="5"/>
        <v>4887.8</v>
      </c>
    </row>
    <row r="147" spans="1:9" s="3" customFormat="1" ht="12.75">
      <c r="A147" s="13">
        <v>129</v>
      </c>
      <c r="B147" s="13" t="s">
        <v>252</v>
      </c>
      <c r="C147" s="42" t="s">
        <v>244</v>
      </c>
      <c r="D147" s="43" t="s">
        <v>76</v>
      </c>
      <c r="E147" s="43" t="s">
        <v>249</v>
      </c>
      <c r="F147" s="43" t="s">
        <v>155</v>
      </c>
      <c r="G147" s="27">
        <f t="shared" si="6"/>
        <v>24439</v>
      </c>
      <c r="H147" s="44">
        <f t="shared" si="7"/>
        <v>19551.2</v>
      </c>
      <c r="I147" s="44">
        <f t="shared" si="5"/>
        <v>4887.8</v>
      </c>
    </row>
    <row r="148" spans="1:9" s="3" customFormat="1" ht="12.75">
      <c r="A148" s="13">
        <v>130</v>
      </c>
      <c r="B148" s="13" t="s">
        <v>253</v>
      </c>
      <c r="C148" s="42" t="s">
        <v>244</v>
      </c>
      <c r="D148" s="43" t="s">
        <v>76</v>
      </c>
      <c r="E148" s="43" t="s">
        <v>249</v>
      </c>
      <c r="F148" s="43" t="s">
        <v>155</v>
      </c>
      <c r="G148" s="27">
        <f t="shared" si="6"/>
        <v>24439</v>
      </c>
      <c r="H148" s="44">
        <f t="shared" si="7"/>
        <v>19551.2</v>
      </c>
      <c r="I148" s="44">
        <f t="shared" si="5"/>
        <v>4887.8</v>
      </c>
    </row>
    <row r="149" spans="1:9" s="3" customFormat="1" ht="30" customHeight="1">
      <c r="A149" s="13">
        <v>131</v>
      </c>
      <c r="B149" s="13" t="s">
        <v>254</v>
      </c>
      <c r="C149" s="42" t="s">
        <v>244</v>
      </c>
      <c r="D149" s="43" t="s">
        <v>76</v>
      </c>
      <c r="E149" s="43" t="s">
        <v>249</v>
      </c>
      <c r="F149" s="43" t="s">
        <v>255</v>
      </c>
      <c r="G149" s="27">
        <f t="shared" si="6"/>
        <v>24439</v>
      </c>
      <c r="H149" s="44">
        <f t="shared" si="7"/>
        <v>19551.2</v>
      </c>
      <c r="I149" s="44">
        <f t="shared" si="5"/>
        <v>4887.8</v>
      </c>
    </row>
    <row r="150" spans="1:9" s="3" customFormat="1" ht="24.75">
      <c r="A150" s="13">
        <v>132</v>
      </c>
      <c r="B150" s="13" t="s">
        <v>256</v>
      </c>
      <c r="C150" s="42" t="s">
        <v>244</v>
      </c>
      <c r="D150" s="43" t="s">
        <v>76</v>
      </c>
      <c r="E150" s="43" t="s">
        <v>257</v>
      </c>
      <c r="F150" s="43" t="s">
        <v>52</v>
      </c>
      <c r="G150" s="27">
        <f t="shared" si="6"/>
        <v>24439</v>
      </c>
      <c r="H150" s="44">
        <f t="shared" si="7"/>
        <v>19551.2</v>
      </c>
      <c r="I150" s="44">
        <f t="shared" si="5"/>
        <v>4887.8</v>
      </c>
    </row>
    <row r="151" spans="1:9" s="3" customFormat="1" ht="24.75">
      <c r="A151" s="13">
        <v>133</v>
      </c>
      <c r="B151" s="13" t="s">
        <v>258</v>
      </c>
      <c r="C151" s="42" t="s">
        <v>244</v>
      </c>
      <c r="D151" s="43" t="s">
        <v>17</v>
      </c>
      <c r="E151" s="43" t="s">
        <v>18</v>
      </c>
      <c r="F151" s="43" t="s">
        <v>12</v>
      </c>
      <c r="G151" s="27">
        <f t="shared" si="6"/>
        <v>24439</v>
      </c>
      <c r="H151" s="44">
        <f t="shared" si="7"/>
        <v>19551.2</v>
      </c>
      <c r="I151" s="44">
        <f aca="true" t="shared" si="8" ref="I151:I210">G151*0.2</f>
        <v>4887.8</v>
      </c>
    </row>
    <row r="152" spans="1:9" s="3" customFormat="1" ht="36.75">
      <c r="A152" s="13">
        <v>134</v>
      </c>
      <c r="B152" s="13" t="s">
        <v>259</v>
      </c>
      <c r="C152" s="42" t="s">
        <v>244</v>
      </c>
      <c r="D152" s="43" t="s">
        <v>61</v>
      </c>
      <c r="E152" s="43" t="s">
        <v>260</v>
      </c>
      <c r="F152" s="43" t="s">
        <v>69</v>
      </c>
      <c r="G152" s="27">
        <f t="shared" si="6"/>
        <v>24439</v>
      </c>
      <c r="H152" s="44">
        <f t="shared" si="7"/>
        <v>19551.2</v>
      </c>
      <c r="I152" s="44">
        <f t="shared" si="8"/>
        <v>4887.8</v>
      </c>
    </row>
    <row r="153" spans="1:9" s="3" customFormat="1" ht="24.75">
      <c r="A153" s="13">
        <v>135</v>
      </c>
      <c r="B153" s="13" t="s">
        <v>261</v>
      </c>
      <c r="C153" s="42" t="s">
        <v>244</v>
      </c>
      <c r="D153" s="43" t="s">
        <v>61</v>
      </c>
      <c r="E153" s="43" t="s">
        <v>260</v>
      </c>
      <c r="F153" s="43" t="s">
        <v>138</v>
      </c>
      <c r="G153" s="27">
        <f t="shared" si="6"/>
        <v>24439</v>
      </c>
      <c r="H153" s="44">
        <f t="shared" si="7"/>
        <v>19551.2</v>
      </c>
      <c r="I153" s="44">
        <f t="shared" si="8"/>
        <v>4887.8</v>
      </c>
    </row>
    <row r="154" spans="1:9" s="3" customFormat="1" ht="24.75">
      <c r="A154" s="13">
        <v>136</v>
      </c>
      <c r="B154" s="13" t="s">
        <v>262</v>
      </c>
      <c r="C154" s="42" t="s">
        <v>244</v>
      </c>
      <c r="D154" s="43" t="s">
        <v>61</v>
      </c>
      <c r="E154" s="43" t="s">
        <v>260</v>
      </c>
      <c r="F154" s="43" t="s">
        <v>263</v>
      </c>
      <c r="G154" s="27">
        <f t="shared" si="6"/>
        <v>24439</v>
      </c>
      <c r="H154" s="44">
        <f t="shared" si="7"/>
        <v>19551.2</v>
      </c>
      <c r="I154" s="44">
        <f t="shared" si="8"/>
        <v>4887.8</v>
      </c>
    </row>
    <row r="155" spans="1:9" s="3" customFormat="1" ht="12.75">
      <c r="A155" s="13"/>
      <c r="B155" s="13"/>
      <c r="C155" s="42"/>
      <c r="D155" s="43"/>
      <c r="E155" s="43"/>
      <c r="F155" s="45" t="s">
        <v>355</v>
      </c>
      <c r="G155" s="46">
        <f>SUM(G142:G154)</f>
        <v>317707</v>
      </c>
      <c r="H155" s="47">
        <f t="shared" si="7"/>
        <v>254165.6</v>
      </c>
      <c r="I155" s="47">
        <f t="shared" si="8"/>
        <v>63541.4</v>
      </c>
    </row>
    <row r="156" spans="1:9" s="19" customFormat="1" ht="12.75">
      <c r="A156" s="13">
        <v>137</v>
      </c>
      <c r="B156" s="13" t="s">
        <v>264</v>
      </c>
      <c r="C156" s="42" t="s">
        <v>265</v>
      </c>
      <c r="D156" s="43" t="s">
        <v>202</v>
      </c>
      <c r="E156" s="43" t="s">
        <v>266</v>
      </c>
      <c r="F156" s="43" t="s">
        <v>36</v>
      </c>
      <c r="G156" s="27">
        <f t="shared" si="6"/>
        <v>24439</v>
      </c>
      <c r="H156" s="44">
        <f t="shared" si="7"/>
        <v>19551.2</v>
      </c>
      <c r="I156" s="44">
        <f t="shared" si="8"/>
        <v>4887.8</v>
      </c>
    </row>
    <row r="157" spans="1:9" s="19" customFormat="1" ht="36.75">
      <c r="A157" s="13">
        <v>138</v>
      </c>
      <c r="B157" s="13" t="s">
        <v>267</v>
      </c>
      <c r="C157" s="42" t="s">
        <v>265</v>
      </c>
      <c r="D157" s="43" t="s">
        <v>268</v>
      </c>
      <c r="E157" s="43" t="s">
        <v>269</v>
      </c>
      <c r="F157" s="43" t="s">
        <v>71</v>
      </c>
      <c r="G157" s="27">
        <f t="shared" si="6"/>
        <v>24439</v>
      </c>
      <c r="H157" s="44">
        <f t="shared" si="7"/>
        <v>19551.2</v>
      </c>
      <c r="I157" s="44">
        <f t="shared" si="8"/>
        <v>4887.8</v>
      </c>
    </row>
    <row r="158" spans="1:9" s="19" customFormat="1" ht="36.75">
      <c r="A158" s="13">
        <v>139</v>
      </c>
      <c r="B158" s="13" t="s">
        <v>270</v>
      </c>
      <c r="C158" s="42" t="s">
        <v>265</v>
      </c>
      <c r="D158" s="43" t="s">
        <v>271</v>
      </c>
      <c r="E158" s="43" t="s">
        <v>269</v>
      </c>
      <c r="F158" s="43" t="s">
        <v>71</v>
      </c>
      <c r="G158" s="27">
        <f t="shared" si="6"/>
        <v>24439</v>
      </c>
      <c r="H158" s="44">
        <f t="shared" si="7"/>
        <v>19551.2</v>
      </c>
      <c r="I158" s="44">
        <f t="shared" si="8"/>
        <v>4887.8</v>
      </c>
    </row>
    <row r="159" spans="1:9" s="19" customFormat="1" ht="24.75" customHeight="1">
      <c r="A159" s="13">
        <v>140</v>
      </c>
      <c r="B159" s="13" t="s">
        <v>272</v>
      </c>
      <c r="C159" s="42" t="s">
        <v>265</v>
      </c>
      <c r="D159" s="43" t="s">
        <v>273</v>
      </c>
      <c r="E159" s="21" t="s">
        <v>274</v>
      </c>
      <c r="F159" s="43" t="s">
        <v>12</v>
      </c>
      <c r="G159" s="27">
        <f t="shared" si="6"/>
        <v>24439</v>
      </c>
      <c r="H159" s="44">
        <f t="shared" si="7"/>
        <v>19551.2</v>
      </c>
      <c r="I159" s="44">
        <f t="shared" si="8"/>
        <v>4887.8</v>
      </c>
    </row>
    <row r="160" spans="1:9" s="19" customFormat="1" ht="24.75" customHeight="1">
      <c r="A160" s="13">
        <v>141</v>
      </c>
      <c r="B160" s="13" t="s">
        <v>275</v>
      </c>
      <c r="C160" s="42" t="s">
        <v>265</v>
      </c>
      <c r="D160" s="43" t="s">
        <v>273</v>
      </c>
      <c r="E160" s="21" t="s">
        <v>274</v>
      </c>
      <c r="F160" s="43" t="s">
        <v>276</v>
      </c>
      <c r="G160" s="27">
        <f t="shared" si="6"/>
        <v>24439</v>
      </c>
      <c r="H160" s="44">
        <f t="shared" si="7"/>
        <v>19551.2</v>
      </c>
      <c r="I160" s="44">
        <f t="shared" si="8"/>
        <v>4887.8</v>
      </c>
    </row>
    <row r="161" spans="1:9" s="19" customFormat="1" ht="36.75">
      <c r="A161" s="13">
        <v>142</v>
      </c>
      <c r="B161" s="13" t="s">
        <v>277</v>
      </c>
      <c r="C161" s="42" t="s">
        <v>265</v>
      </c>
      <c r="D161" s="43" t="s">
        <v>273</v>
      </c>
      <c r="E161" s="21" t="s">
        <v>274</v>
      </c>
      <c r="F161" s="43" t="s">
        <v>276</v>
      </c>
      <c r="G161" s="27">
        <f t="shared" si="6"/>
        <v>24439</v>
      </c>
      <c r="H161" s="44">
        <f t="shared" si="7"/>
        <v>19551.2</v>
      </c>
      <c r="I161" s="44">
        <f t="shared" si="8"/>
        <v>4887.8</v>
      </c>
    </row>
    <row r="162" spans="1:9" s="19" customFormat="1" ht="22.5" customHeight="1">
      <c r="A162" s="13">
        <v>143</v>
      </c>
      <c r="B162" s="13" t="s">
        <v>278</v>
      </c>
      <c r="C162" s="42" t="s">
        <v>265</v>
      </c>
      <c r="D162" s="43" t="s">
        <v>273</v>
      </c>
      <c r="E162" s="21" t="s">
        <v>274</v>
      </c>
      <c r="F162" s="43" t="s">
        <v>263</v>
      </c>
      <c r="G162" s="27">
        <f t="shared" si="6"/>
        <v>24439</v>
      </c>
      <c r="H162" s="44">
        <f t="shared" si="7"/>
        <v>19551.2</v>
      </c>
      <c r="I162" s="44">
        <f t="shared" si="8"/>
        <v>4887.8</v>
      </c>
    </row>
    <row r="163" spans="1:9" s="19" customFormat="1" ht="22.5" customHeight="1">
      <c r="A163" s="13">
        <v>144</v>
      </c>
      <c r="B163" s="13" t="s">
        <v>279</v>
      </c>
      <c r="C163" s="42" t="s">
        <v>265</v>
      </c>
      <c r="D163" s="43" t="s">
        <v>280</v>
      </c>
      <c r="E163" s="43" t="s">
        <v>281</v>
      </c>
      <c r="F163" s="43" t="s">
        <v>263</v>
      </c>
      <c r="G163" s="27">
        <f t="shared" si="6"/>
        <v>24439</v>
      </c>
      <c r="H163" s="44">
        <f t="shared" si="7"/>
        <v>19551.2</v>
      </c>
      <c r="I163" s="44">
        <f t="shared" si="8"/>
        <v>4887.8</v>
      </c>
    </row>
    <row r="164" spans="1:9" s="19" customFormat="1" ht="24.75" customHeight="1">
      <c r="A164" s="13">
        <v>145</v>
      </c>
      <c r="B164" s="13" t="s">
        <v>282</v>
      </c>
      <c r="C164" s="42" t="s">
        <v>265</v>
      </c>
      <c r="D164" s="43" t="s">
        <v>280</v>
      </c>
      <c r="E164" s="43" t="s">
        <v>281</v>
      </c>
      <c r="F164" s="43" t="s">
        <v>263</v>
      </c>
      <c r="G164" s="27">
        <f t="shared" si="6"/>
        <v>24439</v>
      </c>
      <c r="H164" s="44">
        <f t="shared" si="7"/>
        <v>19551.2</v>
      </c>
      <c r="I164" s="44">
        <f t="shared" si="8"/>
        <v>4887.8</v>
      </c>
    </row>
    <row r="165" spans="1:9" s="19" customFormat="1" ht="24.75">
      <c r="A165" s="13">
        <v>146</v>
      </c>
      <c r="B165" s="13" t="s">
        <v>283</v>
      </c>
      <c r="C165" s="42" t="s">
        <v>265</v>
      </c>
      <c r="D165" s="43" t="s">
        <v>284</v>
      </c>
      <c r="E165" s="43" t="s">
        <v>203</v>
      </c>
      <c r="F165" s="43" t="s">
        <v>12</v>
      </c>
      <c r="G165" s="27">
        <f t="shared" si="6"/>
        <v>24439</v>
      </c>
      <c r="H165" s="44">
        <f t="shared" si="7"/>
        <v>19551.2</v>
      </c>
      <c r="I165" s="44">
        <f t="shared" si="8"/>
        <v>4887.8</v>
      </c>
    </row>
    <row r="166" spans="1:9" s="19" customFormat="1" ht="24.75">
      <c r="A166" s="13">
        <v>147</v>
      </c>
      <c r="B166" s="13" t="s">
        <v>285</v>
      </c>
      <c r="C166" s="42" t="s">
        <v>265</v>
      </c>
      <c r="D166" s="43" t="s">
        <v>206</v>
      </c>
      <c r="E166" s="43" t="s">
        <v>286</v>
      </c>
      <c r="F166" s="43" t="s">
        <v>12</v>
      </c>
      <c r="G166" s="27">
        <f t="shared" si="6"/>
        <v>24439</v>
      </c>
      <c r="H166" s="44">
        <f t="shared" si="7"/>
        <v>19551.2</v>
      </c>
      <c r="I166" s="44">
        <f t="shared" si="8"/>
        <v>4887.8</v>
      </c>
    </row>
    <row r="167" spans="1:9" s="19" customFormat="1" ht="17.25" customHeight="1">
      <c r="A167" s="13"/>
      <c r="B167" s="13"/>
      <c r="C167" s="42"/>
      <c r="D167" s="43"/>
      <c r="E167" s="43"/>
      <c r="F167" s="45" t="s">
        <v>355</v>
      </c>
      <c r="G167" s="46">
        <f>SUM(G156:G166)</f>
        <v>268829</v>
      </c>
      <c r="H167" s="47">
        <f>SUM(H156:H166)</f>
        <v>215063.20000000004</v>
      </c>
      <c r="I167" s="47">
        <f>SUM(I156:I166)</f>
        <v>53765.80000000001</v>
      </c>
    </row>
    <row r="168" spans="1:9" s="19" customFormat="1" ht="36.75">
      <c r="A168" s="13">
        <v>148</v>
      </c>
      <c r="B168" s="13" t="s">
        <v>287</v>
      </c>
      <c r="C168" s="42" t="s">
        <v>288</v>
      </c>
      <c r="D168" s="43" t="s">
        <v>289</v>
      </c>
      <c r="E168" s="43" t="s">
        <v>290</v>
      </c>
      <c r="F168" s="43" t="s">
        <v>291</v>
      </c>
      <c r="G168" s="27">
        <f t="shared" si="6"/>
        <v>24439</v>
      </c>
      <c r="H168" s="44">
        <f t="shared" si="7"/>
        <v>19551.2</v>
      </c>
      <c r="I168" s="44">
        <f t="shared" si="8"/>
        <v>4887.8</v>
      </c>
    </row>
    <row r="169" spans="1:9" s="19" customFormat="1" ht="24.75">
      <c r="A169" s="13">
        <v>149</v>
      </c>
      <c r="B169" s="13" t="s">
        <v>292</v>
      </c>
      <c r="C169" s="42" t="s">
        <v>288</v>
      </c>
      <c r="D169" s="43" t="s">
        <v>204</v>
      </c>
      <c r="E169" s="43" t="s">
        <v>293</v>
      </c>
      <c r="F169" s="43" t="s">
        <v>12</v>
      </c>
      <c r="G169" s="27">
        <f t="shared" si="6"/>
        <v>24439</v>
      </c>
      <c r="H169" s="44">
        <f t="shared" si="7"/>
        <v>19551.2</v>
      </c>
      <c r="I169" s="44">
        <f t="shared" si="8"/>
        <v>4887.8</v>
      </c>
    </row>
    <row r="170" spans="1:9" s="19" customFormat="1" ht="24.75">
      <c r="A170" s="13">
        <v>150</v>
      </c>
      <c r="B170" s="13" t="s">
        <v>294</v>
      </c>
      <c r="C170" s="42" t="s">
        <v>288</v>
      </c>
      <c r="D170" s="43" t="s">
        <v>204</v>
      </c>
      <c r="E170" s="43" t="s">
        <v>293</v>
      </c>
      <c r="F170" s="43" t="s">
        <v>52</v>
      </c>
      <c r="G170" s="27">
        <f t="shared" si="6"/>
        <v>24439</v>
      </c>
      <c r="H170" s="44">
        <f t="shared" si="7"/>
        <v>19551.2</v>
      </c>
      <c r="I170" s="44">
        <f t="shared" si="8"/>
        <v>4887.8</v>
      </c>
    </row>
    <row r="171" spans="1:9" s="19" customFormat="1" ht="12.75">
      <c r="A171" s="13"/>
      <c r="B171" s="13"/>
      <c r="C171" s="42"/>
      <c r="D171" s="43"/>
      <c r="E171" s="43"/>
      <c r="F171" s="45" t="s">
        <v>355</v>
      </c>
      <c r="G171" s="46">
        <f>SUM(G168:G170)</f>
        <v>73317</v>
      </c>
      <c r="H171" s="47">
        <f>SUM(H168:H170)</f>
        <v>58653.600000000006</v>
      </c>
      <c r="I171" s="47">
        <f>SUM(I168:I170)</f>
        <v>14663.400000000001</v>
      </c>
    </row>
    <row r="172" spans="1:9" s="19" customFormat="1" ht="27" customHeight="1">
      <c r="A172" s="13">
        <v>151</v>
      </c>
      <c r="B172" s="13" t="s">
        <v>295</v>
      </c>
      <c r="C172" s="42" t="s">
        <v>296</v>
      </c>
      <c r="D172" s="43" t="s">
        <v>297</v>
      </c>
      <c r="E172" s="43" t="s">
        <v>298</v>
      </c>
      <c r="F172" s="43" t="s">
        <v>52</v>
      </c>
      <c r="G172" s="27">
        <f t="shared" si="6"/>
        <v>24439</v>
      </c>
      <c r="H172" s="44">
        <f t="shared" si="7"/>
        <v>19551.2</v>
      </c>
      <c r="I172" s="44">
        <f t="shared" si="8"/>
        <v>4887.8</v>
      </c>
    </row>
    <row r="173" spans="1:9" s="19" customFormat="1" ht="12.75">
      <c r="A173" s="13"/>
      <c r="B173" s="13"/>
      <c r="C173" s="42"/>
      <c r="D173" s="43"/>
      <c r="E173" s="43"/>
      <c r="F173" s="45" t="s">
        <v>355</v>
      </c>
      <c r="G173" s="46">
        <f>G172</f>
        <v>24439</v>
      </c>
      <c r="H173" s="47">
        <f t="shared" si="7"/>
        <v>19551.2</v>
      </c>
      <c r="I173" s="47">
        <f t="shared" si="8"/>
        <v>4887.8</v>
      </c>
    </row>
    <row r="174" spans="1:9" s="19" customFormat="1" ht="12.75">
      <c r="A174" s="13">
        <v>152</v>
      </c>
      <c r="B174" s="13" t="s">
        <v>299</v>
      </c>
      <c r="C174" s="42" t="s">
        <v>300</v>
      </c>
      <c r="D174" s="43" t="s">
        <v>76</v>
      </c>
      <c r="E174" s="43" t="s">
        <v>301</v>
      </c>
      <c r="F174" s="43" t="s">
        <v>82</v>
      </c>
      <c r="G174" s="27">
        <f t="shared" si="6"/>
        <v>24439</v>
      </c>
      <c r="H174" s="44">
        <f t="shared" si="7"/>
        <v>19551.2</v>
      </c>
      <c r="I174" s="44">
        <f t="shared" si="8"/>
        <v>4887.8</v>
      </c>
    </row>
    <row r="175" spans="1:9" s="19" customFormat="1" ht="24.75">
      <c r="A175" s="13">
        <v>153</v>
      </c>
      <c r="B175" s="13" t="s">
        <v>302</v>
      </c>
      <c r="C175" s="42" t="s">
        <v>300</v>
      </c>
      <c r="D175" s="43" t="s">
        <v>284</v>
      </c>
      <c r="E175" s="43" t="s">
        <v>293</v>
      </c>
      <c r="F175" s="43" t="s">
        <v>12</v>
      </c>
      <c r="G175" s="27">
        <f t="shared" si="6"/>
        <v>24439</v>
      </c>
      <c r="H175" s="44">
        <f t="shared" si="7"/>
        <v>19551.2</v>
      </c>
      <c r="I175" s="44">
        <f t="shared" si="8"/>
        <v>4887.8</v>
      </c>
    </row>
    <row r="176" spans="1:9" s="19" customFormat="1" ht="24.75">
      <c r="A176" s="13">
        <v>154</v>
      </c>
      <c r="B176" s="13" t="s">
        <v>303</v>
      </c>
      <c r="C176" s="42" t="s">
        <v>300</v>
      </c>
      <c r="D176" s="43" t="s">
        <v>284</v>
      </c>
      <c r="E176" s="43" t="s">
        <v>293</v>
      </c>
      <c r="F176" s="43" t="s">
        <v>12</v>
      </c>
      <c r="G176" s="27">
        <f t="shared" si="6"/>
        <v>24439</v>
      </c>
      <c r="H176" s="44">
        <f t="shared" si="7"/>
        <v>19551.2</v>
      </c>
      <c r="I176" s="44">
        <f t="shared" si="8"/>
        <v>4887.8</v>
      </c>
    </row>
    <row r="177" spans="1:9" s="19" customFormat="1" ht="12.75">
      <c r="A177" s="13">
        <v>155</v>
      </c>
      <c r="B177" s="13" t="s">
        <v>304</v>
      </c>
      <c r="C177" s="42" t="s">
        <v>300</v>
      </c>
      <c r="D177" s="43" t="s">
        <v>305</v>
      </c>
      <c r="E177" s="43" t="s">
        <v>306</v>
      </c>
      <c r="F177" s="43" t="s">
        <v>82</v>
      </c>
      <c r="G177" s="27">
        <f t="shared" si="6"/>
        <v>24439</v>
      </c>
      <c r="H177" s="44">
        <f t="shared" si="7"/>
        <v>19551.2</v>
      </c>
      <c r="I177" s="44">
        <f t="shared" si="8"/>
        <v>4887.8</v>
      </c>
    </row>
    <row r="178" spans="1:9" s="19" customFormat="1" ht="12.75">
      <c r="A178" s="13"/>
      <c r="B178" s="13"/>
      <c r="C178" s="42"/>
      <c r="D178" s="43"/>
      <c r="E178" s="43"/>
      <c r="F178" s="45" t="s">
        <v>355</v>
      </c>
      <c r="G178" s="46">
        <f>SUM(G174:G177)</f>
        <v>97756</v>
      </c>
      <c r="H178" s="47">
        <f t="shared" si="7"/>
        <v>78204.8</v>
      </c>
      <c r="I178" s="47">
        <f t="shared" si="8"/>
        <v>19551.2</v>
      </c>
    </row>
    <row r="179" spans="1:9" s="19" customFormat="1" ht="11.25" customHeight="1">
      <c r="A179" s="13">
        <v>156</v>
      </c>
      <c r="B179" s="13" t="s">
        <v>307</v>
      </c>
      <c r="C179" s="42" t="s">
        <v>308</v>
      </c>
      <c r="D179" s="43" t="s">
        <v>119</v>
      </c>
      <c r="E179" s="43" t="s">
        <v>309</v>
      </c>
      <c r="F179" s="43" t="s">
        <v>12</v>
      </c>
      <c r="G179" s="27">
        <f t="shared" si="6"/>
        <v>24439</v>
      </c>
      <c r="H179" s="44">
        <f t="shared" si="7"/>
        <v>19551.2</v>
      </c>
      <c r="I179" s="44">
        <f t="shared" si="8"/>
        <v>4887.8</v>
      </c>
    </row>
    <row r="180" spans="1:9" s="19" customFormat="1" ht="11.25" customHeight="1">
      <c r="A180" s="13">
        <v>157</v>
      </c>
      <c r="B180" s="13" t="s">
        <v>310</v>
      </c>
      <c r="C180" s="42" t="s">
        <v>308</v>
      </c>
      <c r="D180" s="43" t="s">
        <v>311</v>
      </c>
      <c r="E180" s="43" t="s">
        <v>312</v>
      </c>
      <c r="F180" s="43" t="s">
        <v>12</v>
      </c>
      <c r="G180" s="27">
        <f t="shared" si="6"/>
        <v>24439</v>
      </c>
      <c r="H180" s="44">
        <f t="shared" si="7"/>
        <v>19551.2</v>
      </c>
      <c r="I180" s="44">
        <f t="shared" si="8"/>
        <v>4887.8</v>
      </c>
    </row>
    <row r="181" spans="1:9" s="19" customFormat="1" ht="11.25" customHeight="1">
      <c r="A181" s="13">
        <v>158</v>
      </c>
      <c r="B181" s="13" t="s">
        <v>313</v>
      </c>
      <c r="C181" s="42" t="s">
        <v>308</v>
      </c>
      <c r="D181" s="43" t="s">
        <v>311</v>
      </c>
      <c r="E181" s="43" t="s">
        <v>312</v>
      </c>
      <c r="F181" s="43" t="s">
        <v>12</v>
      </c>
      <c r="G181" s="27">
        <f t="shared" si="6"/>
        <v>24439</v>
      </c>
      <c r="H181" s="44">
        <f t="shared" si="7"/>
        <v>19551.2</v>
      </c>
      <c r="I181" s="44">
        <f t="shared" si="8"/>
        <v>4887.8</v>
      </c>
    </row>
    <row r="182" spans="1:9" s="19" customFormat="1" ht="24.75">
      <c r="A182" s="13">
        <v>159</v>
      </c>
      <c r="B182" s="13" t="s">
        <v>314</v>
      </c>
      <c r="C182" s="42" t="s">
        <v>308</v>
      </c>
      <c r="D182" s="43" t="s">
        <v>76</v>
      </c>
      <c r="E182" s="43" t="s">
        <v>315</v>
      </c>
      <c r="F182" s="43" t="s">
        <v>52</v>
      </c>
      <c r="G182" s="27">
        <f t="shared" si="6"/>
        <v>24439</v>
      </c>
      <c r="H182" s="44">
        <f t="shared" si="7"/>
        <v>19551.2</v>
      </c>
      <c r="I182" s="44">
        <f t="shared" si="8"/>
        <v>4887.8</v>
      </c>
    </row>
    <row r="183" spans="1:9" s="19" customFormat="1" ht="24.75">
      <c r="A183" s="13">
        <v>160</v>
      </c>
      <c r="B183" s="13" t="s">
        <v>316</v>
      </c>
      <c r="C183" s="42" t="s">
        <v>308</v>
      </c>
      <c r="D183" s="43" t="s">
        <v>76</v>
      </c>
      <c r="E183" s="43" t="s">
        <v>315</v>
      </c>
      <c r="F183" s="43" t="s">
        <v>52</v>
      </c>
      <c r="G183" s="27">
        <f t="shared" si="6"/>
        <v>24439</v>
      </c>
      <c r="H183" s="44">
        <f t="shared" si="7"/>
        <v>19551.2</v>
      </c>
      <c r="I183" s="44">
        <f t="shared" si="8"/>
        <v>4887.8</v>
      </c>
    </row>
    <row r="184" spans="1:9" s="19" customFormat="1" ht="24.75">
      <c r="A184" s="13">
        <v>161</v>
      </c>
      <c r="B184" s="13" t="s">
        <v>317</v>
      </c>
      <c r="C184" s="42" t="s">
        <v>308</v>
      </c>
      <c r="D184" s="43" t="s">
        <v>76</v>
      </c>
      <c r="E184" s="43" t="s">
        <v>315</v>
      </c>
      <c r="F184" s="43" t="s">
        <v>12</v>
      </c>
      <c r="G184" s="27">
        <f t="shared" si="6"/>
        <v>24439</v>
      </c>
      <c r="H184" s="44">
        <f t="shared" si="7"/>
        <v>19551.2</v>
      </c>
      <c r="I184" s="44">
        <f t="shared" si="8"/>
        <v>4887.8</v>
      </c>
    </row>
    <row r="185" spans="1:9" s="19" customFormat="1" ht="15.75" customHeight="1">
      <c r="A185" s="13">
        <v>162</v>
      </c>
      <c r="B185" s="13" t="s">
        <v>318</v>
      </c>
      <c r="C185" s="42" t="s">
        <v>308</v>
      </c>
      <c r="D185" s="43" t="s">
        <v>76</v>
      </c>
      <c r="E185" s="43" t="s">
        <v>113</v>
      </c>
      <c r="F185" s="43" t="s">
        <v>12</v>
      </c>
      <c r="G185" s="27">
        <f t="shared" si="6"/>
        <v>24439</v>
      </c>
      <c r="H185" s="44">
        <f t="shared" si="7"/>
        <v>19551.2</v>
      </c>
      <c r="I185" s="44">
        <f t="shared" si="8"/>
        <v>4887.8</v>
      </c>
    </row>
    <row r="186" spans="1:9" s="19" customFormat="1" ht="15.75" customHeight="1">
      <c r="A186" s="13">
        <v>163</v>
      </c>
      <c r="B186" s="13" t="s">
        <v>319</v>
      </c>
      <c r="C186" s="42" t="s">
        <v>308</v>
      </c>
      <c r="D186" s="43" t="s">
        <v>76</v>
      </c>
      <c r="E186" s="43" t="s">
        <v>113</v>
      </c>
      <c r="F186" s="43" t="s">
        <v>12</v>
      </c>
      <c r="G186" s="27">
        <f t="shared" si="6"/>
        <v>24439</v>
      </c>
      <c r="H186" s="44">
        <f t="shared" si="7"/>
        <v>19551.2</v>
      </c>
      <c r="I186" s="44">
        <f t="shared" si="8"/>
        <v>4887.8</v>
      </c>
    </row>
    <row r="187" spans="1:9" s="19" customFormat="1" ht="15.75" customHeight="1">
      <c r="A187" s="13">
        <v>164</v>
      </c>
      <c r="B187" s="13" t="s">
        <v>320</v>
      </c>
      <c r="C187" s="42" t="s">
        <v>308</v>
      </c>
      <c r="D187" s="43" t="s">
        <v>76</v>
      </c>
      <c r="E187" s="43" t="s">
        <v>113</v>
      </c>
      <c r="F187" s="43" t="s">
        <v>12</v>
      </c>
      <c r="G187" s="27">
        <f t="shared" si="6"/>
        <v>24439</v>
      </c>
      <c r="H187" s="44">
        <f t="shared" si="7"/>
        <v>19551.2</v>
      </c>
      <c r="I187" s="44">
        <f t="shared" si="8"/>
        <v>4887.8</v>
      </c>
    </row>
    <row r="188" spans="1:9" s="19" customFormat="1" ht="24.75">
      <c r="A188" s="13">
        <v>165</v>
      </c>
      <c r="B188" s="13" t="s">
        <v>321</v>
      </c>
      <c r="C188" s="42" t="s">
        <v>308</v>
      </c>
      <c r="D188" s="43" t="s">
        <v>76</v>
      </c>
      <c r="E188" s="43" t="s">
        <v>113</v>
      </c>
      <c r="F188" s="43" t="s">
        <v>12</v>
      </c>
      <c r="G188" s="27">
        <f t="shared" si="6"/>
        <v>24439</v>
      </c>
      <c r="H188" s="44">
        <f t="shared" si="7"/>
        <v>19551.2</v>
      </c>
      <c r="I188" s="44">
        <f t="shared" si="8"/>
        <v>4887.8</v>
      </c>
    </row>
    <row r="189" spans="1:9" s="19" customFormat="1" ht="24.75">
      <c r="A189" s="13">
        <v>166</v>
      </c>
      <c r="B189" s="13" t="s">
        <v>322</v>
      </c>
      <c r="C189" s="42" t="s">
        <v>308</v>
      </c>
      <c r="D189" s="43" t="s">
        <v>214</v>
      </c>
      <c r="E189" s="43" t="s">
        <v>323</v>
      </c>
      <c r="F189" s="43" t="s">
        <v>12</v>
      </c>
      <c r="G189" s="27">
        <f t="shared" si="6"/>
        <v>24439</v>
      </c>
      <c r="H189" s="44">
        <f t="shared" si="7"/>
        <v>19551.2</v>
      </c>
      <c r="I189" s="44">
        <f t="shared" si="8"/>
        <v>4887.8</v>
      </c>
    </row>
    <row r="190" spans="1:9" s="19" customFormat="1" ht="12.75">
      <c r="A190" s="13"/>
      <c r="B190" s="13"/>
      <c r="C190" s="42"/>
      <c r="D190" s="43"/>
      <c r="E190" s="43"/>
      <c r="F190" s="45" t="s">
        <v>355</v>
      </c>
      <c r="G190" s="46">
        <f>SUM(G179:G189)</f>
        <v>268829</v>
      </c>
      <c r="H190" s="47">
        <f t="shared" si="7"/>
        <v>215063.2</v>
      </c>
      <c r="I190" s="47">
        <f t="shared" si="8"/>
        <v>53765.8</v>
      </c>
    </row>
    <row r="191" spans="1:9" s="19" customFormat="1" ht="24.75">
      <c r="A191" s="13">
        <v>167</v>
      </c>
      <c r="B191" s="13" t="s">
        <v>324</v>
      </c>
      <c r="C191" s="42" t="s">
        <v>325</v>
      </c>
      <c r="D191" s="43" t="s">
        <v>326</v>
      </c>
      <c r="E191" s="43" t="s">
        <v>327</v>
      </c>
      <c r="F191" s="43" t="s">
        <v>12</v>
      </c>
      <c r="G191" s="27">
        <f t="shared" si="6"/>
        <v>24439</v>
      </c>
      <c r="H191" s="44">
        <f t="shared" si="7"/>
        <v>19551.2</v>
      </c>
      <c r="I191" s="44">
        <f t="shared" si="8"/>
        <v>4887.8</v>
      </c>
    </row>
    <row r="192" spans="1:9" s="19" customFormat="1" ht="24.75">
      <c r="A192" s="13">
        <v>168</v>
      </c>
      <c r="B192" s="13" t="s">
        <v>328</v>
      </c>
      <c r="C192" s="42" t="s">
        <v>325</v>
      </c>
      <c r="D192" s="43" t="s">
        <v>329</v>
      </c>
      <c r="E192" s="43" t="s">
        <v>327</v>
      </c>
      <c r="F192" s="43" t="s">
        <v>12</v>
      </c>
      <c r="G192" s="27">
        <f t="shared" si="6"/>
        <v>24439</v>
      </c>
      <c r="H192" s="44">
        <f t="shared" si="7"/>
        <v>19551.2</v>
      </c>
      <c r="I192" s="44">
        <f t="shared" si="8"/>
        <v>4887.8</v>
      </c>
    </row>
    <row r="193" spans="1:9" s="19" customFormat="1" ht="22.5" customHeight="1">
      <c r="A193" s="13">
        <v>169</v>
      </c>
      <c r="B193" s="13" t="s">
        <v>330</v>
      </c>
      <c r="C193" s="42" t="s">
        <v>325</v>
      </c>
      <c r="D193" s="43" t="s">
        <v>329</v>
      </c>
      <c r="E193" s="43" t="s">
        <v>327</v>
      </c>
      <c r="F193" s="43" t="s">
        <v>12</v>
      </c>
      <c r="G193" s="27">
        <f t="shared" si="6"/>
        <v>24439</v>
      </c>
      <c r="H193" s="44">
        <f t="shared" si="7"/>
        <v>19551.2</v>
      </c>
      <c r="I193" s="44">
        <f t="shared" si="8"/>
        <v>4887.8</v>
      </c>
    </row>
    <row r="194" spans="1:9" s="19" customFormat="1" ht="12.75">
      <c r="A194" s="13"/>
      <c r="B194" s="13"/>
      <c r="C194" s="42"/>
      <c r="D194" s="43"/>
      <c r="E194" s="43"/>
      <c r="F194" s="45" t="s">
        <v>355</v>
      </c>
      <c r="G194" s="46">
        <f>G191+G192+G193</f>
        <v>73317</v>
      </c>
      <c r="H194" s="47">
        <f t="shared" si="7"/>
        <v>58653.600000000006</v>
      </c>
      <c r="I194" s="47">
        <f t="shared" si="8"/>
        <v>14663.400000000001</v>
      </c>
    </row>
    <row r="195" spans="1:9" s="19" customFormat="1" ht="24.75">
      <c r="A195" s="13">
        <v>170</v>
      </c>
      <c r="B195" s="13" t="s">
        <v>331</v>
      </c>
      <c r="C195" s="42" t="s">
        <v>332</v>
      </c>
      <c r="D195" s="43" t="s">
        <v>30</v>
      </c>
      <c r="E195" s="43" t="s">
        <v>333</v>
      </c>
      <c r="F195" s="43" t="s">
        <v>12</v>
      </c>
      <c r="G195" s="27">
        <f t="shared" si="6"/>
        <v>24439</v>
      </c>
      <c r="H195" s="44">
        <f t="shared" si="7"/>
        <v>19551.2</v>
      </c>
      <c r="I195" s="44">
        <f t="shared" si="8"/>
        <v>4887.8</v>
      </c>
    </row>
    <row r="196" spans="1:9" s="19" customFormat="1" ht="24.75">
      <c r="A196" s="13">
        <v>171</v>
      </c>
      <c r="B196" s="13" t="s">
        <v>334</v>
      </c>
      <c r="C196" s="42" t="s">
        <v>332</v>
      </c>
      <c r="D196" s="43" t="s">
        <v>30</v>
      </c>
      <c r="E196" s="43" t="s">
        <v>333</v>
      </c>
      <c r="F196" s="43" t="s">
        <v>12</v>
      </c>
      <c r="G196" s="27">
        <f t="shared" si="6"/>
        <v>24439</v>
      </c>
      <c r="H196" s="44">
        <f t="shared" si="7"/>
        <v>19551.2</v>
      </c>
      <c r="I196" s="44">
        <f t="shared" si="8"/>
        <v>4887.8</v>
      </c>
    </row>
    <row r="197" spans="1:9" s="19" customFormat="1" ht="12.75">
      <c r="A197" s="13"/>
      <c r="B197" s="13"/>
      <c r="C197" s="42"/>
      <c r="D197" s="43"/>
      <c r="E197" s="43"/>
      <c r="F197" s="45" t="s">
        <v>355</v>
      </c>
      <c r="G197" s="46">
        <f>G195+G196</f>
        <v>48878</v>
      </c>
      <c r="H197" s="47">
        <f t="shared" si="7"/>
        <v>39102.4</v>
      </c>
      <c r="I197" s="47">
        <f t="shared" si="8"/>
        <v>9775.6</v>
      </c>
    </row>
    <row r="198" spans="1:9" s="19" customFormat="1" ht="24.75">
      <c r="A198" s="13">
        <v>172</v>
      </c>
      <c r="B198" s="13" t="s">
        <v>335</v>
      </c>
      <c r="C198" s="42" t="s">
        <v>336</v>
      </c>
      <c r="D198" s="43" t="s">
        <v>337</v>
      </c>
      <c r="E198" s="43" t="s">
        <v>51</v>
      </c>
      <c r="F198" s="43" t="s">
        <v>52</v>
      </c>
      <c r="G198" s="27">
        <f t="shared" si="6"/>
        <v>24439</v>
      </c>
      <c r="H198" s="44">
        <f t="shared" si="7"/>
        <v>19551.2</v>
      </c>
      <c r="I198" s="44">
        <f t="shared" si="8"/>
        <v>4887.8</v>
      </c>
    </row>
    <row r="199" spans="1:9" s="19" customFormat="1" ht="24.75">
      <c r="A199" s="13">
        <v>173</v>
      </c>
      <c r="B199" s="13" t="s">
        <v>338</v>
      </c>
      <c r="C199" s="42" t="s">
        <v>336</v>
      </c>
      <c r="D199" s="43" t="s">
        <v>337</v>
      </c>
      <c r="E199" s="43" t="s">
        <v>51</v>
      </c>
      <c r="F199" s="43" t="s">
        <v>52</v>
      </c>
      <c r="G199" s="27">
        <f t="shared" si="6"/>
        <v>24439</v>
      </c>
      <c r="H199" s="44">
        <f t="shared" si="7"/>
        <v>19551.2</v>
      </c>
      <c r="I199" s="44">
        <f t="shared" si="8"/>
        <v>4887.8</v>
      </c>
    </row>
    <row r="200" spans="1:9" s="19" customFormat="1" ht="24.75">
      <c r="A200" s="13">
        <v>174</v>
      </c>
      <c r="B200" s="13" t="s">
        <v>339</v>
      </c>
      <c r="C200" s="42" t="s">
        <v>336</v>
      </c>
      <c r="D200" s="43" t="s">
        <v>340</v>
      </c>
      <c r="E200" s="43" t="s">
        <v>341</v>
      </c>
      <c r="F200" s="43" t="s">
        <v>255</v>
      </c>
      <c r="G200" s="27">
        <f t="shared" si="6"/>
        <v>24439</v>
      </c>
      <c r="H200" s="44">
        <f t="shared" si="7"/>
        <v>19551.2</v>
      </c>
      <c r="I200" s="44">
        <f t="shared" si="8"/>
        <v>4887.8</v>
      </c>
    </row>
    <row r="201" spans="1:9" s="19" customFormat="1" ht="24.75">
      <c r="A201" s="13">
        <v>175</v>
      </c>
      <c r="B201" s="13" t="s">
        <v>342</v>
      </c>
      <c r="C201" s="42" t="s">
        <v>336</v>
      </c>
      <c r="D201" s="43" t="s">
        <v>340</v>
      </c>
      <c r="E201" s="43" t="s">
        <v>341</v>
      </c>
      <c r="F201" s="43" t="s">
        <v>36</v>
      </c>
      <c r="G201" s="27">
        <f t="shared" si="6"/>
        <v>24439</v>
      </c>
      <c r="H201" s="44">
        <f t="shared" si="7"/>
        <v>19551.2</v>
      </c>
      <c r="I201" s="44">
        <f t="shared" si="8"/>
        <v>4887.8</v>
      </c>
    </row>
    <row r="202" spans="1:9" s="3" customFormat="1" ht="24.75">
      <c r="A202" s="13">
        <v>176</v>
      </c>
      <c r="B202" s="13" t="s">
        <v>343</v>
      </c>
      <c r="C202" s="42" t="s">
        <v>336</v>
      </c>
      <c r="D202" s="43" t="s">
        <v>30</v>
      </c>
      <c r="E202" s="43" t="s">
        <v>344</v>
      </c>
      <c r="F202" s="43" t="s">
        <v>345</v>
      </c>
      <c r="G202" s="27">
        <f t="shared" si="6"/>
        <v>24439</v>
      </c>
      <c r="H202" s="44">
        <f t="shared" si="7"/>
        <v>19551.2</v>
      </c>
      <c r="I202" s="44">
        <f t="shared" si="8"/>
        <v>4887.8</v>
      </c>
    </row>
    <row r="203" spans="1:9" s="3" customFormat="1" ht="12.75">
      <c r="A203" s="13"/>
      <c r="B203" s="13"/>
      <c r="C203" s="42"/>
      <c r="D203" s="43"/>
      <c r="E203" s="43"/>
      <c r="F203" s="45" t="s">
        <v>355</v>
      </c>
      <c r="G203" s="46">
        <f>G198+G199+G200+G201+G202</f>
        <v>122195</v>
      </c>
      <c r="H203" s="47">
        <f t="shared" si="7"/>
        <v>97756</v>
      </c>
      <c r="I203" s="47">
        <f t="shared" si="8"/>
        <v>24439</v>
      </c>
    </row>
    <row r="204" spans="1:9" s="3" customFormat="1" ht="22.5" customHeight="1">
      <c r="A204" s="13">
        <v>177</v>
      </c>
      <c r="B204" s="13" t="s">
        <v>346</v>
      </c>
      <c r="C204" s="42" t="s">
        <v>347</v>
      </c>
      <c r="D204" s="43" t="s">
        <v>30</v>
      </c>
      <c r="E204" s="43" t="s">
        <v>49</v>
      </c>
      <c r="F204" s="43" t="s">
        <v>12</v>
      </c>
      <c r="G204" s="27">
        <f t="shared" si="6"/>
        <v>24439</v>
      </c>
      <c r="H204" s="44">
        <f t="shared" si="7"/>
        <v>19551.2</v>
      </c>
      <c r="I204" s="44">
        <f t="shared" si="8"/>
        <v>4887.8</v>
      </c>
    </row>
    <row r="205" spans="1:9" s="3" customFormat="1" ht="21.75" customHeight="1">
      <c r="A205" s="13">
        <v>178</v>
      </c>
      <c r="B205" s="13" t="s">
        <v>348</v>
      </c>
      <c r="C205" s="42" t="s">
        <v>347</v>
      </c>
      <c r="D205" s="43" t="s">
        <v>329</v>
      </c>
      <c r="E205" s="43" t="s">
        <v>349</v>
      </c>
      <c r="F205" s="43" t="s">
        <v>12</v>
      </c>
      <c r="G205" s="27">
        <f t="shared" si="6"/>
        <v>24439</v>
      </c>
      <c r="H205" s="44">
        <f t="shared" si="7"/>
        <v>19551.2</v>
      </c>
      <c r="I205" s="44">
        <f t="shared" si="8"/>
        <v>4887.8</v>
      </c>
    </row>
    <row r="206" spans="1:9" s="3" customFormat="1" ht="21.75" customHeight="1">
      <c r="A206" s="13"/>
      <c r="B206" s="13"/>
      <c r="C206" s="42"/>
      <c r="D206" s="43"/>
      <c r="E206" s="43"/>
      <c r="F206" s="45" t="s">
        <v>355</v>
      </c>
      <c r="G206" s="46">
        <f>G204+G205</f>
        <v>48878</v>
      </c>
      <c r="H206" s="47">
        <f t="shared" si="7"/>
        <v>39102.4</v>
      </c>
      <c r="I206" s="47">
        <f t="shared" si="8"/>
        <v>9775.6</v>
      </c>
    </row>
    <row r="207" spans="1:9" s="3" customFormat="1" ht="24.75">
      <c r="A207" s="13">
        <v>179</v>
      </c>
      <c r="B207" s="13" t="s">
        <v>350</v>
      </c>
      <c r="C207" s="42" t="s">
        <v>351</v>
      </c>
      <c r="D207" s="43" t="s">
        <v>352</v>
      </c>
      <c r="E207" s="43" t="s">
        <v>353</v>
      </c>
      <c r="F207" s="43" t="s">
        <v>52</v>
      </c>
      <c r="G207" s="27">
        <f t="shared" si="6"/>
        <v>24439</v>
      </c>
      <c r="H207" s="44">
        <f t="shared" si="7"/>
        <v>19551.2</v>
      </c>
      <c r="I207" s="44">
        <f t="shared" si="8"/>
        <v>4887.8</v>
      </c>
    </row>
    <row r="208" spans="1:9" s="3" customFormat="1" ht="24.75">
      <c r="A208" s="13">
        <v>180</v>
      </c>
      <c r="B208" s="13" t="s">
        <v>354</v>
      </c>
      <c r="C208" s="42" t="s">
        <v>351</v>
      </c>
      <c r="D208" s="43" t="s">
        <v>352</v>
      </c>
      <c r="E208" s="43" t="s">
        <v>353</v>
      </c>
      <c r="F208" s="43" t="s">
        <v>52</v>
      </c>
      <c r="G208" s="27">
        <f t="shared" si="6"/>
        <v>24439</v>
      </c>
      <c r="H208" s="44">
        <f t="shared" si="7"/>
        <v>19551.2</v>
      </c>
      <c r="I208" s="44">
        <f t="shared" si="8"/>
        <v>4887.8</v>
      </c>
    </row>
    <row r="209" spans="1:9" s="3" customFormat="1" ht="12.75">
      <c r="A209" s="23"/>
      <c r="B209" s="23"/>
      <c r="C209" s="48"/>
      <c r="D209" s="49"/>
      <c r="E209" s="49"/>
      <c r="F209" s="45" t="s">
        <v>355</v>
      </c>
      <c r="G209" s="46">
        <f>G207+G208</f>
        <v>48878</v>
      </c>
      <c r="H209" s="47">
        <f t="shared" si="7"/>
        <v>39102.4</v>
      </c>
      <c r="I209" s="47">
        <f t="shared" si="8"/>
        <v>9775.6</v>
      </c>
    </row>
    <row r="210" spans="1:9" s="3" customFormat="1" ht="27.75">
      <c r="A210" s="23"/>
      <c r="B210" s="24"/>
      <c r="C210" s="25"/>
      <c r="D210" s="25"/>
      <c r="E210" s="25"/>
      <c r="F210" s="26" t="s">
        <v>364</v>
      </c>
      <c r="G210" s="46">
        <f>G209+G206+G203+G197+G194+G190+G171+G167+G155+G141+G138+G129+G115+G111+G107+G104+G102+G63+G50+G131+G173+G178+G35+G26+G23+G21+G8</f>
        <v>4399020</v>
      </c>
      <c r="H210" s="47">
        <f t="shared" si="7"/>
        <v>3519216</v>
      </c>
      <c r="I210" s="47">
        <f t="shared" si="8"/>
        <v>879804</v>
      </c>
    </row>
    <row r="211" spans="1:10" ht="15">
      <c r="A211" s="28"/>
      <c r="B211" s="24"/>
      <c r="C211" s="25"/>
      <c r="D211" s="25"/>
      <c r="E211" s="25"/>
      <c r="F211" s="29"/>
      <c r="G211" s="30"/>
      <c r="H211" s="18"/>
      <c r="J211" s="31"/>
    </row>
    <row r="212" spans="1:10" ht="13.5">
      <c r="A212" s="28"/>
      <c r="B212" s="24"/>
      <c r="C212" s="25"/>
      <c r="D212" s="25"/>
      <c r="E212" s="25"/>
      <c r="F212" s="25"/>
      <c r="G212" s="40" t="s">
        <v>358</v>
      </c>
      <c r="H212" s="40"/>
      <c r="J212" s="31"/>
    </row>
    <row r="213" spans="1:8" ht="13.5">
      <c r="A213" s="28"/>
      <c r="B213" s="32"/>
      <c r="C213" s="25"/>
      <c r="D213" s="25"/>
      <c r="E213" s="25"/>
      <c r="F213" s="25"/>
      <c r="G213" s="40" t="s">
        <v>359</v>
      </c>
      <c r="H213" s="40"/>
    </row>
    <row r="214" spans="3:7" ht="15">
      <c r="C214" s="25"/>
      <c r="D214" s="29"/>
      <c r="E214" s="29"/>
      <c r="F214" s="29"/>
      <c r="G214" s="30"/>
    </row>
  </sheetData>
  <autoFilter ref="C2:G213"/>
  <mergeCells count="3">
    <mergeCell ref="A1:G1"/>
    <mergeCell ref="G212:H212"/>
    <mergeCell ref="G213:H213"/>
  </mergeCells>
  <printOptions/>
  <pageMargins left="0.19652777777777777" right="0.19652777777777777" top="0.19652777777777777" bottom="0.31527777777777777" header="0.5118055555555556" footer="0.31527777777777777"/>
  <pageSetup horizontalDpi="300" verticalDpi="300" orientation="landscape" paperSize="9" scale="95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90" zoomScaleNormal="90" workbookViewId="0" topLeftCell="A1">
      <selection activeCell="E19" sqref="E19"/>
    </sheetView>
  </sheetViews>
  <sheetFormatPr defaultColWidth="9.140625" defaultRowHeight="12.75"/>
  <cols>
    <col min="1" max="1" width="4.421875" style="1" customWidth="1"/>
    <col min="2" max="2" width="30.00390625" style="2" customWidth="1"/>
    <col min="3" max="3" width="17.7109375" style="3" customWidth="1"/>
    <col min="4" max="4" width="23.28125" style="4" customWidth="1"/>
    <col min="5" max="5" width="21.140625" style="4" customWidth="1"/>
    <col min="6" max="6" width="21.57421875" style="4" customWidth="1"/>
    <col min="7" max="7" width="17.28125" style="5" customWidth="1"/>
    <col min="8" max="8" width="19.28125" style="1" customWidth="1"/>
    <col min="9" max="9" width="13.57421875" style="1" customWidth="1"/>
    <col min="10" max="10" width="15.57421875" style="1" customWidth="1"/>
    <col min="11" max="16384" width="9.140625" style="1" customWidth="1"/>
  </cols>
  <sheetData>
    <row r="1" spans="1:7" ht="12.75">
      <c r="A1" s="6" t="s">
        <v>365</v>
      </c>
      <c r="B1" s="6"/>
      <c r="C1" s="6"/>
      <c r="D1" s="6"/>
      <c r="E1" s="6"/>
      <c r="F1" s="6"/>
      <c r="G1" s="6"/>
    </row>
    <row r="2" spans="3:7" ht="15">
      <c r="C2" s="25"/>
      <c r="D2" s="29"/>
      <c r="E2" s="29"/>
      <c r="F2" s="29"/>
      <c r="G2" s="30"/>
    </row>
    <row r="3" spans="1:8" ht="34.5">
      <c r="A3" s="7" t="s">
        <v>1</v>
      </c>
      <c r="B3" s="10" t="s">
        <v>5</v>
      </c>
      <c r="C3" s="10" t="s">
        <v>4</v>
      </c>
      <c r="D3" s="33" t="s">
        <v>6</v>
      </c>
      <c r="E3" s="34" t="s">
        <v>7</v>
      </c>
      <c r="F3" s="41" t="s">
        <v>366</v>
      </c>
      <c r="G3" s="41" t="s">
        <v>367</v>
      </c>
      <c r="H3" s="41" t="s">
        <v>362</v>
      </c>
    </row>
    <row r="4" spans="1:8" ht="27.75">
      <c r="A4" s="13">
        <v>1</v>
      </c>
      <c r="B4" s="35" t="s">
        <v>18</v>
      </c>
      <c r="C4" s="35" t="s">
        <v>17</v>
      </c>
      <c r="D4" s="26" t="s">
        <v>12</v>
      </c>
      <c r="E4" s="27">
        <f>100000-75561</f>
        <v>24439</v>
      </c>
      <c r="F4" s="50">
        <f>E4*0.5</f>
        <v>12219.5</v>
      </c>
      <c r="G4" s="27">
        <f>E4*0.3</f>
        <v>7331.7</v>
      </c>
      <c r="H4" s="39">
        <f>E4*0.2</f>
        <v>4887.8</v>
      </c>
    </row>
    <row r="5" spans="1:8" ht="27.75">
      <c r="A5" s="13">
        <v>2</v>
      </c>
      <c r="B5" s="35" t="s">
        <v>18</v>
      </c>
      <c r="C5" s="35" t="s">
        <v>17</v>
      </c>
      <c r="D5" s="26" t="s">
        <v>12</v>
      </c>
      <c r="E5" s="27">
        <f aca="true" t="shared" si="0" ref="E5:E13">100000-75561</f>
        <v>24439</v>
      </c>
      <c r="F5" s="50">
        <f aca="true" t="shared" si="1" ref="F5:F14">E5*0.5</f>
        <v>12219.5</v>
      </c>
      <c r="G5" s="27">
        <f aca="true" t="shared" si="2" ref="G5:G14">E5*0.3</f>
        <v>7331.7</v>
      </c>
      <c r="H5" s="39">
        <f aca="true" t="shared" si="3" ref="H5:H14">E5*0.2</f>
        <v>4887.8</v>
      </c>
    </row>
    <row r="6" spans="1:8" ht="26.25">
      <c r="A6" s="13">
        <v>3</v>
      </c>
      <c r="B6" s="35" t="s">
        <v>356</v>
      </c>
      <c r="C6" s="35" t="s">
        <v>17</v>
      </c>
      <c r="D6" s="35" t="s">
        <v>82</v>
      </c>
      <c r="E6" s="27">
        <f t="shared" si="0"/>
        <v>24439</v>
      </c>
      <c r="F6" s="50">
        <f t="shared" si="1"/>
        <v>12219.5</v>
      </c>
      <c r="G6" s="27">
        <f t="shared" si="2"/>
        <v>7331.7</v>
      </c>
      <c r="H6" s="39">
        <f t="shared" si="3"/>
        <v>4887.8</v>
      </c>
    </row>
    <row r="7" spans="1:8" ht="26.25">
      <c r="A7" s="13">
        <v>4</v>
      </c>
      <c r="B7" s="35" t="s">
        <v>356</v>
      </c>
      <c r="C7" s="35" t="s">
        <v>17</v>
      </c>
      <c r="D7" s="35" t="s">
        <v>82</v>
      </c>
      <c r="E7" s="27">
        <f t="shared" si="0"/>
        <v>24439</v>
      </c>
      <c r="F7" s="50">
        <f t="shared" si="1"/>
        <v>12219.5</v>
      </c>
      <c r="G7" s="27">
        <f t="shared" si="2"/>
        <v>7331.7</v>
      </c>
      <c r="H7" s="39">
        <f t="shared" si="3"/>
        <v>4887.8</v>
      </c>
    </row>
    <row r="8" spans="1:8" ht="27.75">
      <c r="A8" s="13">
        <v>5</v>
      </c>
      <c r="B8" s="35" t="s">
        <v>357</v>
      </c>
      <c r="C8" s="26" t="s">
        <v>30</v>
      </c>
      <c r="D8" s="26" t="s">
        <v>12</v>
      </c>
      <c r="E8" s="27">
        <f t="shared" si="0"/>
        <v>24439</v>
      </c>
      <c r="F8" s="50">
        <f t="shared" si="1"/>
        <v>12219.5</v>
      </c>
      <c r="G8" s="27">
        <f t="shared" si="2"/>
        <v>7331.7</v>
      </c>
      <c r="H8" s="39">
        <f t="shared" si="3"/>
        <v>4887.8</v>
      </c>
    </row>
    <row r="9" spans="1:8" ht="27.75">
      <c r="A9" s="13">
        <v>6</v>
      </c>
      <c r="B9" s="35" t="s">
        <v>357</v>
      </c>
      <c r="C9" s="26" t="s">
        <v>30</v>
      </c>
      <c r="D9" s="26" t="s">
        <v>12</v>
      </c>
      <c r="E9" s="27">
        <f t="shared" si="0"/>
        <v>24439</v>
      </c>
      <c r="F9" s="50">
        <f t="shared" si="1"/>
        <v>12219.5</v>
      </c>
      <c r="G9" s="27">
        <f t="shared" si="2"/>
        <v>7331.7</v>
      </c>
      <c r="H9" s="39">
        <f t="shared" si="3"/>
        <v>4887.8</v>
      </c>
    </row>
    <row r="10" spans="1:8" ht="27.75">
      <c r="A10" s="13">
        <v>7</v>
      </c>
      <c r="B10" s="35" t="s">
        <v>117</v>
      </c>
      <c r="C10" s="35" t="s">
        <v>76</v>
      </c>
      <c r="D10" s="26" t="s">
        <v>12</v>
      </c>
      <c r="E10" s="27">
        <f t="shared" si="0"/>
        <v>24439</v>
      </c>
      <c r="F10" s="50">
        <f t="shared" si="1"/>
        <v>12219.5</v>
      </c>
      <c r="G10" s="27">
        <f t="shared" si="2"/>
        <v>7331.7</v>
      </c>
      <c r="H10" s="39">
        <f t="shared" si="3"/>
        <v>4887.8</v>
      </c>
    </row>
    <row r="11" spans="1:8" ht="27.75">
      <c r="A11" s="13">
        <v>8</v>
      </c>
      <c r="B11" s="35" t="s">
        <v>117</v>
      </c>
      <c r="C11" s="35" t="s">
        <v>76</v>
      </c>
      <c r="D11" s="26" t="s">
        <v>12</v>
      </c>
      <c r="E11" s="27">
        <f t="shared" si="0"/>
        <v>24439</v>
      </c>
      <c r="F11" s="50">
        <f t="shared" si="1"/>
        <v>12219.5</v>
      </c>
      <c r="G11" s="27">
        <f t="shared" si="2"/>
        <v>7331.7</v>
      </c>
      <c r="H11" s="39">
        <f t="shared" si="3"/>
        <v>4887.8</v>
      </c>
    </row>
    <row r="12" spans="1:8" ht="26.25">
      <c r="A12" s="13">
        <v>9</v>
      </c>
      <c r="B12" s="35" t="s">
        <v>113</v>
      </c>
      <c r="C12" s="35" t="s">
        <v>76</v>
      </c>
      <c r="D12" s="35" t="s">
        <v>90</v>
      </c>
      <c r="E12" s="27">
        <f t="shared" si="0"/>
        <v>24439</v>
      </c>
      <c r="F12" s="50">
        <f t="shared" si="1"/>
        <v>12219.5</v>
      </c>
      <c r="G12" s="27">
        <f t="shared" si="2"/>
        <v>7331.7</v>
      </c>
      <c r="H12" s="39">
        <f t="shared" si="3"/>
        <v>4887.8</v>
      </c>
    </row>
    <row r="13" spans="1:8" ht="26.25">
      <c r="A13" s="13">
        <v>10</v>
      </c>
      <c r="B13" s="35" t="s">
        <v>113</v>
      </c>
      <c r="C13" s="35" t="s">
        <v>76</v>
      </c>
      <c r="D13" s="35" t="s">
        <v>90</v>
      </c>
      <c r="E13" s="27">
        <f t="shared" si="0"/>
        <v>24439</v>
      </c>
      <c r="F13" s="50">
        <f t="shared" si="1"/>
        <v>12219.5</v>
      </c>
      <c r="G13" s="27">
        <f t="shared" si="2"/>
        <v>7331.7</v>
      </c>
      <c r="H13" s="39">
        <f t="shared" si="3"/>
        <v>4887.8</v>
      </c>
    </row>
    <row r="14" spans="4:8" ht="15">
      <c r="D14" s="51" t="s">
        <v>355</v>
      </c>
      <c r="E14" s="52">
        <f>SUM(E4:E13)</f>
        <v>244390</v>
      </c>
      <c r="F14" s="53">
        <f t="shared" si="1"/>
        <v>122195</v>
      </c>
      <c r="G14" s="46">
        <f t="shared" si="2"/>
        <v>73317</v>
      </c>
      <c r="H14" s="52">
        <f t="shared" si="3"/>
        <v>48878</v>
      </c>
    </row>
    <row r="18" spans="5:6" ht="12.75">
      <c r="E18" s="40" t="s">
        <v>358</v>
      </c>
      <c r="F18" s="40"/>
    </row>
    <row r="19" spans="5:6" ht="12.75">
      <c r="E19" s="40" t="s">
        <v>359</v>
      </c>
      <c r="F19" s="40"/>
    </row>
  </sheetData>
  <mergeCells count="3">
    <mergeCell ref="A1:G1"/>
    <mergeCell ref="E18:F18"/>
    <mergeCell ref="E19:F19"/>
  </mergeCells>
  <printOptions/>
  <pageMargins left="0.19652777777777777" right="0.19652777777777777" top="0.19652777777777777" bottom="0.31527777777777777" header="0.5118055555555556" footer="0.31527777777777777"/>
  <pageSetup horizontalDpi="300" verticalDpi="300" orientation="landscape" paperSize="9" scale="95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giuseppe.vinci</dc:creator>
  <cp:keywords/>
  <dc:description/>
  <cp:lastModifiedBy>daniela.pennisi</cp:lastModifiedBy>
  <cp:lastPrinted>2011-10-27T08:22:27Z</cp:lastPrinted>
  <dcterms:created xsi:type="dcterms:W3CDTF">2009-03-06T08:58:24Z</dcterms:created>
  <dcterms:modified xsi:type="dcterms:W3CDTF">2011-11-18T08:24:08Z</dcterms:modified>
  <cp:category/>
  <cp:version/>
  <cp:contentType/>
  <cp:contentStatus/>
  <cp:revision>1</cp:revision>
</cp:coreProperties>
</file>