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4" yWindow="60" windowWidth="11340" windowHeight="6228" tabRatio="602" activeTab="5"/>
  </bookViews>
  <sheets>
    <sheet name="Tab.17.5segue" sheetId="1" r:id="rId1"/>
    <sheet name="Tab.17.5" sheetId="2" r:id="rId2"/>
    <sheet name="Tab.17.4" sheetId="3" r:id="rId3"/>
    <sheet name="Tab.17.3" sheetId="4" r:id="rId4"/>
    <sheet name="Tab.17.2" sheetId="5" r:id="rId5"/>
    <sheet name="Tab.17.1" sheetId="6" r:id="rId6"/>
  </sheets>
  <definedNames>
    <definedName name="TABLE" localSheetId="3">'Tab.17.3'!$B$45:$E$45</definedName>
  </definedNames>
  <calcPr fullCalcOnLoad="1"/>
</workbook>
</file>

<file path=xl/sharedStrings.xml><?xml version="1.0" encoding="utf-8"?>
<sst xmlns="http://schemas.openxmlformats.org/spreadsheetml/2006/main" count="255" uniqueCount="71">
  <si>
    <t>Produzione lorda</t>
  </si>
  <si>
    <t>Produzione netta</t>
  </si>
  <si>
    <t>Totale</t>
  </si>
  <si>
    <t>Agricoltura</t>
  </si>
  <si>
    <t>Industria</t>
  </si>
  <si>
    <t>Sicilia</t>
  </si>
  <si>
    <t>Italia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</si>
  <si>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</si>
  <si>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</si>
  <si>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</si>
  <si>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</si>
  <si>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</si>
  <si>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</si>
  <si>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</si>
  <si>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</si>
  <si>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</si>
  <si>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Usi domestici</t>
  </si>
  <si>
    <t>Produttori</t>
  </si>
  <si>
    <t>Terziario*</t>
  </si>
  <si>
    <t>Sud-Isole</t>
  </si>
  <si>
    <t>Nord-Centro</t>
  </si>
  <si>
    <t>Termo-elettrica</t>
  </si>
  <si>
    <t>Idro-elettrica</t>
  </si>
  <si>
    <t>Auto-produttori</t>
  </si>
  <si>
    <t>Alimentari e affini</t>
  </si>
  <si>
    <t>Carta, editoria</t>
  </si>
  <si>
    <t>Non metalliferi</t>
  </si>
  <si>
    <t>Metallurgiche</t>
  </si>
  <si>
    <t>Mezzi di trasporto</t>
  </si>
  <si>
    <t>Legno e altre</t>
  </si>
  <si>
    <t>Fonte: Elaborazione su dati Movimprese</t>
  </si>
  <si>
    <t>Extra rete</t>
  </si>
  <si>
    <t>Rete
autostradale</t>
  </si>
  <si>
    <t>Rete
ordinaria</t>
  </si>
  <si>
    <t>Italia = 100</t>
  </si>
  <si>
    <t>Petrolchi-miche</t>
  </si>
  <si>
    <t>Metalmec-caniche</t>
  </si>
  <si>
    <t>Fonte energetica</t>
  </si>
  <si>
    <t>Denso BTZ*</t>
  </si>
  <si>
    <t>(*) Basso Tenore di Zolfo</t>
  </si>
  <si>
    <t>Tavola 17.1   Produzione di energia elettrica per fonte utilizzata</t>
  </si>
  <si>
    <t>Tavola 17.5  Imprese manifatturiere attive iscritte nei registri CCIAA</t>
  </si>
  <si>
    <r>
      <t xml:space="preserve">Tavola 17.5 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Imprese manifatturiere attive iscritte nei registri CCIAA</t>
    </r>
  </si>
  <si>
    <t>e categoria di produttori (in milioni di kWh)</t>
  </si>
  <si>
    <t>Tavola 17.2  Consumi di energia elettrica (in milioni di kWh)</t>
  </si>
  <si>
    <t>Tavola 17.3  Vendite di benzina (in tonnellate)</t>
  </si>
  <si>
    <t>Tavola 17.4 Vendite di Gasolio per autotrazione e Olio combustibile (in tonnellate)</t>
  </si>
  <si>
    <t>Gasolio</t>
  </si>
  <si>
    <t>Tessili abbigliamento pelli</t>
  </si>
  <si>
    <t>Fonte: Elaborazione su dati Ministero dello Sviluppo Economico</t>
  </si>
  <si>
    <t>* Per le sole province: valori al netto dei consumi FS per trazione</t>
  </si>
  <si>
    <t>2010</t>
  </si>
  <si>
    <t>2011</t>
  </si>
  <si>
    <t>Fonte: Elaborazione su dati TERNA S.p.A. - Rete Elettrica Nazionale</t>
  </si>
  <si>
    <t>2012</t>
  </si>
  <si>
    <t>Totale*</t>
  </si>
  <si>
    <t>* escluse fonti rinnovabili (eolico e fotovoltaico)</t>
  </si>
  <si>
    <t>Totale**</t>
  </si>
  <si>
    <t>** incluso fonti rinnovabili (eolico e fotovoltaico)</t>
  </si>
  <si>
    <t>n.d.</t>
  </si>
  <si>
    <t>Olio combustibile</t>
  </si>
  <si>
    <t>2013</t>
  </si>
  <si>
    <t>2014</t>
  </si>
  <si>
    <t>2015</t>
  </si>
  <si>
    <t>Province - 2015</t>
  </si>
  <si>
    <t>Ripartizioni - 2015</t>
  </si>
  <si>
    <t>2016</t>
  </si>
  <si>
    <t>Province - 2016</t>
  </si>
  <si>
    <t>Ripartizioni - 2016</t>
  </si>
  <si>
    <t>Italia 2016= 100</t>
  </si>
  <si>
    <t>Italia 2015= 100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</si>
</sst>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"/>
    <numFmt numFmtId="172" formatCode="#,##0.0"/>
    <numFmt numFmtId="173" formatCode="#,##0.000"/>
    <numFmt numFmtId="174" formatCode="General_)"/>
    <numFmt numFmtId="175" formatCode="_-* #,##0.00_-;\-* #,##0.00_-;_-* &quot;-&quot;_-;_-@_-"/>
    <numFmt numFmtId="176" formatCode="_-* #,##0.0_-;\-* #,##0.0_-;_-* &quot;-&quot;_-;_-@_-"/>
    <numFmt numFmtId="177" formatCode="#,##0.0_ ;\-#,##0.0\ 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#"/>
    <numFmt numFmtId="189" formatCode="_-* #,##0.0_-;\-* #,##0.0_-;_-* &quot;-&quot;??_-;_-@_-"/>
    <numFmt numFmtId="190" formatCode="_-* #,##0.0_-;\-* #,##0.0_-;_-* &quot;-&quot;?_-;_-@_-"/>
    <numFmt numFmtId="191" formatCode="_-* #,##0_-;\-* #,##0_-;_-* &quot;-&quot;??_-;_-@_-"/>
  </numFmts>
  <fonts count="43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indent="1"/>
    </xf>
    <xf numFmtId="170" fontId="0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70" fontId="0" fillId="0" borderId="10" xfId="44" applyNumberFormat="1" applyFont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170" fontId="0" fillId="0" borderId="0" xfId="44" applyNumberFormat="1" applyFont="1" applyFill="1" applyBorder="1" applyAlignment="1">
      <alignment horizontal="right" indent="1"/>
    </xf>
    <xf numFmtId="171" fontId="4" fillId="0" borderId="0" xfId="0" applyNumberFormat="1" applyFont="1" applyBorder="1" applyAlignment="1">
      <alignment horizontal="right" indent="1"/>
    </xf>
    <xf numFmtId="170" fontId="0" fillId="0" borderId="0" xfId="44" applyNumberFormat="1" applyFont="1" applyBorder="1" applyAlignment="1">
      <alignment horizontal="right" indent="1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1" fontId="0" fillId="0" borderId="0" xfId="0" applyNumberFormat="1" applyFont="1" applyAlignment="1">
      <alignment/>
    </xf>
    <xf numFmtId="189" fontId="0" fillId="0" borderId="0" xfId="43" applyNumberFormat="1" applyFont="1" applyBorder="1" applyAlignment="1">
      <alignment horizontal="right"/>
    </xf>
    <xf numFmtId="3" fontId="0" fillId="0" borderId="0" xfId="0" applyNumberFormat="1" applyAlignment="1">
      <alignment wrapText="1"/>
    </xf>
    <xf numFmtId="170" fontId="0" fillId="0" borderId="0" xfId="0" applyNumberFormat="1" applyFont="1" applyAlignment="1">
      <alignment/>
    </xf>
    <xf numFmtId="177" fontId="0" fillId="0" borderId="0" xfId="44" applyNumberFormat="1" applyFont="1" applyFill="1" applyBorder="1" applyAlignment="1">
      <alignment horizontal="right" indent="1"/>
    </xf>
    <xf numFmtId="172" fontId="0" fillId="0" borderId="0" xfId="0" applyNumberFormat="1" applyAlignment="1">
      <alignment wrapText="1"/>
    </xf>
    <xf numFmtId="177" fontId="0" fillId="0" borderId="0" xfId="44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76300" y="0"/>
          <a:ext cx="3095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3133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71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971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397192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3971925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3095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0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9625" y="1371600"/>
          <a:ext cx="3095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905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905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90525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7160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905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905250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85825" y="0"/>
          <a:ext cx="3362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248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248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24815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05727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2481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24815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3543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410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66775" y="1000125"/>
          <a:ext cx="3543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410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410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41007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0001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41007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41007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38200" y="177165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95875" y="177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95875" y="177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9587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095875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95875" y="177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95875" y="1771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771650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95875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95875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38200" y="4676775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095875" y="467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095875" y="467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095875" y="467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095875" y="467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3667125" y="19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3667125" y="19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3667125" y="19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667125" y="19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8" name="Testo 5"/>
        <xdr:cNvSpPr txBox="1">
          <a:spLocks noChangeArrowheads="1"/>
        </xdr:cNvSpPr>
      </xdr:nvSpPr>
      <xdr:spPr>
        <a:xfrm>
          <a:off x="3667125" y="19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29" name="Testo 6"/>
        <xdr:cNvSpPr txBox="1">
          <a:spLocks noChangeArrowheads="1"/>
        </xdr:cNvSpPr>
      </xdr:nvSpPr>
      <xdr:spPr>
        <a:xfrm>
          <a:off x="3667125" y="19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0" name="Testo 2"/>
        <xdr:cNvSpPr txBox="1">
          <a:spLocks noChangeArrowheads="1"/>
        </xdr:cNvSpPr>
      </xdr:nvSpPr>
      <xdr:spPr>
        <a:xfrm>
          <a:off x="838200" y="177165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2.7109375" style="3" customWidth="1"/>
    <col min="2" max="6" width="11.7109375" style="3" customWidth="1"/>
    <col min="7" max="16384" width="9.140625" style="3" customWidth="1"/>
  </cols>
  <sheetData>
    <row r="1" spans="1:5" ht="24.75" customHeight="1">
      <c r="A1" s="2" t="s">
        <v>42</v>
      </c>
      <c r="B1" s="1"/>
      <c r="C1" s="1"/>
      <c r="D1" s="1"/>
      <c r="E1" s="1"/>
    </row>
    <row r="2" spans="1:6" ht="44.25" customHeight="1">
      <c r="A2" s="15"/>
      <c r="B2" s="16" t="s">
        <v>27</v>
      </c>
      <c r="C2" s="16" t="s">
        <v>36</v>
      </c>
      <c r="D2" s="16" t="s">
        <v>28</v>
      </c>
      <c r="E2" s="16" t="s">
        <v>29</v>
      </c>
      <c r="F2" s="16" t="s">
        <v>2</v>
      </c>
    </row>
    <row r="3" spans="1:6" ht="21.75" customHeight="1">
      <c r="A3" s="35" t="s">
        <v>5</v>
      </c>
      <c r="B3" s="35"/>
      <c r="C3" s="35"/>
      <c r="D3" s="35"/>
      <c r="E3" s="35"/>
      <c r="F3" s="35"/>
    </row>
    <row r="4" spans="1:11" ht="12.75" customHeight="1">
      <c r="A4" s="4" t="s">
        <v>51</v>
      </c>
      <c r="B4" s="23">
        <v>5670</v>
      </c>
      <c r="C4" s="23">
        <v>1931</v>
      </c>
      <c r="D4" s="23">
        <v>658</v>
      </c>
      <c r="E4" s="23">
        <f>F4-(D4+C4+B4+'Tab.17.5'!B4+'Tab.17.5'!C4+'Tab.17.5'!D4+'Tab.17.5'!E4+'Tab.17.5'!F4)</f>
        <v>7503</v>
      </c>
      <c r="F4" s="23">
        <v>30667</v>
      </c>
      <c r="H4" s="26"/>
      <c r="I4" s="26"/>
      <c r="J4" s="26"/>
      <c r="K4" s="26"/>
    </row>
    <row r="5" spans="1:11" ht="12.75" customHeight="1">
      <c r="A5" s="4" t="s">
        <v>52</v>
      </c>
      <c r="B5" s="23">
        <v>5566</v>
      </c>
      <c r="C5" s="23">
        <v>1863</v>
      </c>
      <c r="D5" s="23">
        <v>650</v>
      </c>
      <c r="E5" s="23">
        <f>F5-(D5+C5+B5+'Tab.17.5'!B5+'Tab.17.5'!C5+'Tab.17.5'!D5+'Tab.17.5'!E5+'Tab.17.5'!F5)</f>
        <v>7303</v>
      </c>
      <c r="F5" s="23">
        <v>29931</v>
      </c>
      <c r="H5" s="26"/>
      <c r="I5" s="26"/>
      <c r="J5" s="26"/>
      <c r="K5" s="26"/>
    </row>
    <row r="6" spans="1:11" ht="12.75" customHeight="1">
      <c r="A6" s="4" t="s">
        <v>54</v>
      </c>
      <c r="B6" s="23">
        <v>5442</v>
      </c>
      <c r="C6" s="23">
        <v>1818</v>
      </c>
      <c r="D6" s="23">
        <v>630</v>
      </c>
      <c r="E6" s="23">
        <f>F6-(D6+C6+B6+'Tab.17.5'!B6+'Tab.17.5'!C6+'Tab.17.5'!D6+'Tab.17.5'!E6+'Tab.17.5'!F6)</f>
        <v>7122</v>
      </c>
      <c r="F6" s="23">
        <v>29481</v>
      </c>
      <c r="H6" s="26"/>
      <c r="I6" s="26"/>
      <c r="J6" s="26"/>
      <c r="K6" s="26"/>
    </row>
    <row r="7" spans="1:11" ht="12.75" customHeight="1">
      <c r="A7" s="4" t="s">
        <v>61</v>
      </c>
      <c r="B7" s="23">
        <v>5271</v>
      </c>
      <c r="C7" s="23">
        <v>1735</v>
      </c>
      <c r="D7" s="23">
        <v>616</v>
      </c>
      <c r="E7" s="23">
        <f>F7-(D7+C7+B7+'Tab.17.5'!B7+'Tab.17.5'!C7+'Tab.17.5'!D7+'Tab.17.5'!E7+'Tab.17.5'!F7)</f>
        <v>6938</v>
      </c>
      <c r="F7" s="23">
        <v>28970</v>
      </c>
      <c r="H7" s="26"/>
      <c r="I7" s="26"/>
      <c r="J7" s="26"/>
      <c r="K7" s="26"/>
    </row>
    <row r="8" spans="1:13" ht="12.75" customHeight="1">
      <c r="A8" s="4" t="s">
        <v>62</v>
      </c>
      <c r="B8" s="23">
        <v>5131</v>
      </c>
      <c r="C8" s="23">
        <v>1659</v>
      </c>
      <c r="D8" s="23">
        <v>593</v>
      </c>
      <c r="E8" s="23">
        <f>F8-(D8+C8+B8+'Tab.17.5'!B8+'Tab.17.5'!C8+'Tab.17.5'!D8+'Tab.17.5'!E8+'Tab.17.5'!F8)</f>
        <v>6729</v>
      </c>
      <c r="F8" s="23">
        <v>28272</v>
      </c>
      <c r="G8" s="26"/>
      <c r="H8" s="26"/>
      <c r="I8" s="26"/>
      <c r="J8" s="26"/>
      <c r="K8" s="26"/>
      <c r="L8" s="26"/>
      <c r="M8" s="26"/>
    </row>
    <row r="9" spans="1:13" ht="12.75" customHeight="1">
      <c r="A9" s="4" t="s">
        <v>63</v>
      </c>
      <c r="B9" s="23">
        <v>5002</v>
      </c>
      <c r="C9" s="23">
        <v>1576</v>
      </c>
      <c r="D9" s="23">
        <v>561</v>
      </c>
      <c r="E9" s="23">
        <v>6631</v>
      </c>
      <c r="F9" s="23">
        <v>27951</v>
      </c>
      <c r="G9" s="26"/>
      <c r="H9" s="26"/>
      <c r="I9" s="26"/>
      <c r="J9" s="26"/>
      <c r="K9" s="26"/>
      <c r="L9" s="26"/>
      <c r="M9" s="26"/>
    </row>
    <row r="10" spans="1:13" ht="12.75" customHeight="1">
      <c r="A10" s="4" t="s">
        <v>66</v>
      </c>
      <c r="B10" s="23">
        <v>4930</v>
      </c>
      <c r="C10" s="23">
        <v>1461</v>
      </c>
      <c r="D10" s="23">
        <v>551</v>
      </c>
      <c r="E10" s="23">
        <v>6556</v>
      </c>
      <c r="F10" s="23">
        <v>27637</v>
      </c>
      <c r="G10" s="26"/>
      <c r="H10" s="26"/>
      <c r="I10" s="26"/>
      <c r="J10" s="26"/>
      <c r="K10" s="26"/>
      <c r="L10" s="26"/>
      <c r="M10" s="26"/>
    </row>
    <row r="11" spans="1:6" ht="21.75" customHeight="1">
      <c r="A11" s="34" t="s">
        <v>64</v>
      </c>
      <c r="B11" s="34"/>
      <c r="C11" s="34"/>
      <c r="D11" s="34"/>
      <c r="E11" s="34"/>
      <c r="F11" s="34"/>
    </row>
    <row r="12" spans="1:6" ht="12.75" customHeight="1">
      <c r="A12" s="6" t="s">
        <v>7</v>
      </c>
      <c r="B12" s="23">
        <v>394</v>
      </c>
      <c r="C12" s="23">
        <v>95</v>
      </c>
      <c r="D12" s="23">
        <v>33</v>
      </c>
      <c r="E12" s="23">
        <v>457</v>
      </c>
      <c r="F12" s="23">
        <v>2103</v>
      </c>
    </row>
    <row r="13" spans="1:6" ht="12.75" customHeight="1">
      <c r="A13" s="6" t="s">
        <v>8</v>
      </c>
      <c r="B13" s="23">
        <v>423</v>
      </c>
      <c r="C13" s="23">
        <v>92</v>
      </c>
      <c r="D13" s="23">
        <v>22</v>
      </c>
      <c r="E13" s="23">
        <v>286</v>
      </c>
      <c r="F13" s="23">
        <v>1687</v>
      </c>
    </row>
    <row r="14" spans="1:6" ht="12.75" customHeight="1">
      <c r="A14" s="6" t="s">
        <v>9</v>
      </c>
      <c r="B14" s="23">
        <v>1096</v>
      </c>
      <c r="C14" s="23">
        <v>441</v>
      </c>
      <c r="D14" s="23">
        <v>88</v>
      </c>
      <c r="E14" s="23">
        <v>1649</v>
      </c>
      <c r="F14" s="23">
        <v>6518</v>
      </c>
    </row>
    <row r="15" spans="1:6" ht="12.75" customHeight="1">
      <c r="A15" s="6" t="s">
        <v>10</v>
      </c>
      <c r="B15" s="23">
        <v>174</v>
      </c>
      <c r="C15" s="23">
        <v>50</v>
      </c>
      <c r="D15" s="23">
        <v>2</v>
      </c>
      <c r="E15" s="23">
        <v>216</v>
      </c>
      <c r="F15" s="23">
        <v>965</v>
      </c>
    </row>
    <row r="16" spans="1:6" ht="12.75" customHeight="1">
      <c r="A16" s="6" t="s">
        <v>11</v>
      </c>
      <c r="B16" s="23">
        <v>691</v>
      </c>
      <c r="C16" s="23">
        <v>196</v>
      </c>
      <c r="D16" s="23">
        <v>134</v>
      </c>
      <c r="E16" s="23">
        <v>952</v>
      </c>
      <c r="F16" s="23">
        <v>3913</v>
      </c>
    </row>
    <row r="17" spans="1:6" ht="12.75" customHeight="1">
      <c r="A17" s="6" t="s">
        <v>12</v>
      </c>
      <c r="B17" s="23">
        <v>909</v>
      </c>
      <c r="C17" s="23">
        <v>257</v>
      </c>
      <c r="D17" s="23">
        <v>110</v>
      </c>
      <c r="E17" s="23">
        <v>1436</v>
      </c>
      <c r="F17" s="23">
        <v>5667</v>
      </c>
    </row>
    <row r="18" spans="1:6" ht="12.75" customHeight="1">
      <c r="A18" s="6" t="s">
        <v>13</v>
      </c>
      <c r="B18" s="23">
        <v>360</v>
      </c>
      <c r="C18" s="23">
        <v>124</v>
      </c>
      <c r="D18" s="23">
        <v>49</v>
      </c>
      <c r="E18" s="23">
        <v>537</v>
      </c>
      <c r="F18" s="23">
        <v>2139</v>
      </c>
    </row>
    <row r="19" spans="1:6" ht="12.75" customHeight="1">
      <c r="A19" s="6" t="s">
        <v>14</v>
      </c>
      <c r="B19" s="23">
        <v>536</v>
      </c>
      <c r="C19" s="23">
        <v>158</v>
      </c>
      <c r="D19" s="23">
        <v>53</v>
      </c>
      <c r="E19" s="23">
        <v>485</v>
      </c>
      <c r="F19" s="23">
        <v>2225</v>
      </c>
    </row>
    <row r="20" spans="1:11" ht="12.75" customHeight="1">
      <c r="A20" s="6" t="s">
        <v>15</v>
      </c>
      <c r="B20" s="23">
        <v>419</v>
      </c>
      <c r="C20" s="23">
        <v>163</v>
      </c>
      <c r="D20" s="23">
        <v>70</v>
      </c>
      <c r="E20" s="23">
        <v>613</v>
      </c>
      <c r="F20" s="23">
        <v>2734</v>
      </c>
      <c r="G20" s="29"/>
      <c r="H20" s="29"/>
      <c r="I20" s="29"/>
      <c r="J20" s="29"/>
      <c r="K20" s="29"/>
    </row>
    <row r="21" spans="1:6" ht="21.75" customHeight="1">
      <c r="A21" s="34" t="s">
        <v>65</v>
      </c>
      <c r="B21" s="34"/>
      <c r="C21" s="34"/>
      <c r="D21" s="34"/>
      <c r="E21" s="34"/>
      <c r="F21" s="34"/>
    </row>
    <row r="22" spans="1:6" ht="18" customHeight="1">
      <c r="A22" s="6" t="s">
        <v>19</v>
      </c>
      <c r="B22" s="23">
        <v>23565</v>
      </c>
      <c r="C22" s="23">
        <v>8156</v>
      </c>
      <c r="D22" s="23">
        <v>2162</v>
      </c>
      <c r="E22" s="23">
        <v>32215</v>
      </c>
      <c r="F22" s="23">
        <v>134358</v>
      </c>
    </row>
    <row r="23" spans="1:6" ht="12.75" customHeight="1">
      <c r="A23" s="6" t="s">
        <v>20</v>
      </c>
      <c r="B23" s="23">
        <v>77872</v>
      </c>
      <c r="C23" s="23">
        <v>43241</v>
      </c>
      <c r="D23" s="23">
        <v>6749</v>
      </c>
      <c r="E23" s="23">
        <v>95275</v>
      </c>
      <c r="F23" s="23">
        <v>366543</v>
      </c>
    </row>
    <row r="24" spans="1:6" s="8" customFormat="1" ht="12.75" customHeight="1">
      <c r="A24" s="6" t="s">
        <v>6</v>
      </c>
      <c r="B24" s="23">
        <v>101437</v>
      </c>
      <c r="C24" s="23">
        <v>51397</v>
      </c>
      <c r="D24" s="23">
        <v>8911</v>
      </c>
      <c r="E24" s="23">
        <v>127490</v>
      </c>
      <c r="F24" s="23">
        <v>500901</v>
      </c>
    </row>
    <row r="25" spans="1:6" ht="21.75" customHeight="1">
      <c r="A25" s="34" t="s">
        <v>67</v>
      </c>
      <c r="B25" s="34"/>
      <c r="C25" s="34"/>
      <c r="D25" s="34"/>
      <c r="E25" s="34"/>
      <c r="F25" s="34"/>
    </row>
    <row r="26" spans="1:6" ht="12.75" customHeight="1">
      <c r="A26" s="6" t="s">
        <v>7</v>
      </c>
      <c r="B26" s="23">
        <v>388</v>
      </c>
      <c r="C26" s="23">
        <v>88</v>
      </c>
      <c r="D26" s="23">
        <v>33</v>
      </c>
      <c r="E26" s="23">
        <v>456</v>
      </c>
      <c r="F26" s="23">
        <v>2098</v>
      </c>
    </row>
    <row r="27" spans="1:6" ht="12.75" customHeight="1">
      <c r="A27" s="6" t="s">
        <v>8</v>
      </c>
      <c r="B27" s="23">
        <v>420</v>
      </c>
      <c r="C27" s="23">
        <v>92</v>
      </c>
      <c r="D27" s="23">
        <v>24</v>
      </c>
      <c r="E27" s="23">
        <v>289</v>
      </c>
      <c r="F27" s="23">
        <v>1694</v>
      </c>
    </row>
    <row r="28" spans="1:6" ht="12.75" customHeight="1">
      <c r="A28" s="6" t="s">
        <v>9</v>
      </c>
      <c r="B28" s="23">
        <v>1075</v>
      </c>
      <c r="C28" s="23">
        <v>386</v>
      </c>
      <c r="D28" s="23">
        <v>87</v>
      </c>
      <c r="E28" s="23">
        <v>1633</v>
      </c>
      <c r="F28" s="23">
        <v>6401</v>
      </c>
    </row>
    <row r="29" spans="1:6" ht="12.75" customHeight="1">
      <c r="A29" s="6" t="s">
        <v>10</v>
      </c>
      <c r="B29" s="23">
        <v>168</v>
      </c>
      <c r="C29" s="23">
        <v>47</v>
      </c>
      <c r="D29" s="23">
        <v>2</v>
      </c>
      <c r="E29" s="23">
        <v>212</v>
      </c>
      <c r="F29" s="23">
        <v>951</v>
      </c>
    </row>
    <row r="30" spans="1:6" ht="12.75" customHeight="1">
      <c r="A30" s="6" t="s">
        <v>11</v>
      </c>
      <c r="B30" s="23">
        <v>686</v>
      </c>
      <c r="C30" s="23">
        <v>168</v>
      </c>
      <c r="D30" s="23">
        <v>137</v>
      </c>
      <c r="E30" s="23">
        <v>912</v>
      </c>
      <c r="F30" s="23">
        <v>3824</v>
      </c>
    </row>
    <row r="31" spans="1:6" ht="12.75" customHeight="1">
      <c r="A31" s="6" t="s">
        <v>12</v>
      </c>
      <c r="B31" s="23">
        <v>890</v>
      </c>
      <c r="C31" s="23">
        <v>255</v>
      </c>
      <c r="D31" s="23">
        <v>101</v>
      </c>
      <c r="E31" s="23">
        <v>1434</v>
      </c>
      <c r="F31" s="23">
        <v>5648</v>
      </c>
    </row>
    <row r="32" spans="1:6" ht="12.75" customHeight="1">
      <c r="A32" s="6" t="s">
        <v>13</v>
      </c>
      <c r="B32" s="23">
        <v>362</v>
      </c>
      <c r="C32" s="23">
        <v>123</v>
      </c>
      <c r="D32" s="23">
        <v>47</v>
      </c>
      <c r="E32" s="23">
        <v>536</v>
      </c>
      <c r="F32" s="23">
        <v>2132</v>
      </c>
    </row>
    <row r="33" spans="1:6" ht="12.75" customHeight="1">
      <c r="A33" s="6" t="s">
        <v>14</v>
      </c>
      <c r="B33" s="23">
        <v>528</v>
      </c>
      <c r="C33" s="23">
        <v>147</v>
      </c>
      <c r="D33" s="23">
        <v>54</v>
      </c>
      <c r="E33" s="23">
        <v>488</v>
      </c>
      <c r="F33" s="23">
        <v>2204</v>
      </c>
    </row>
    <row r="34" spans="1:11" ht="12.75" customHeight="1">
      <c r="A34" s="6" t="s">
        <v>15</v>
      </c>
      <c r="B34" s="23">
        <v>413</v>
      </c>
      <c r="C34" s="23">
        <v>155</v>
      </c>
      <c r="D34" s="23">
        <v>66</v>
      </c>
      <c r="E34" s="23">
        <v>596</v>
      </c>
      <c r="F34" s="23">
        <v>2685</v>
      </c>
      <c r="G34" s="29"/>
      <c r="H34" s="29"/>
      <c r="I34" s="29"/>
      <c r="J34" s="29"/>
      <c r="K34" s="29"/>
    </row>
    <row r="35" spans="1:6" ht="21.75" customHeight="1">
      <c r="A35" s="34" t="s">
        <v>68</v>
      </c>
      <c r="B35" s="34"/>
      <c r="C35" s="34"/>
      <c r="D35" s="34"/>
      <c r="E35" s="34"/>
      <c r="F35" s="34"/>
    </row>
    <row r="36" spans="1:6" ht="18" customHeight="1">
      <c r="A36" s="6" t="s">
        <v>19</v>
      </c>
      <c r="B36" s="23">
        <v>23132</v>
      </c>
      <c r="C36" s="23">
        <v>7802</v>
      </c>
      <c r="D36" s="23">
        <v>2134</v>
      </c>
      <c r="E36" s="23">
        <v>31938</v>
      </c>
      <c r="F36" s="23">
        <v>133099</v>
      </c>
    </row>
    <row r="37" spans="1:6" ht="12.75" customHeight="1">
      <c r="A37" s="6" t="s">
        <v>20</v>
      </c>
      <c r="B37" s="23">
        <v>76879</v>
      </c>
      <c r="C37" s="23">
        <v>42285</v>
      </c>
      <c r="D37" s="23">
        <v>6693</v>
      </c>
      <c r="E37" s="23">
        <v>94395</v>
      </c>
      <c r="F37" s="23">
        <v>362148</v>
      </c>
    </row>
    <row r="38" spans="1:6" s="8" customFormat="1" ht="12.75" customHeight="1">
      <c r="A38" s="6" t="s">
        <v>6</v>
      </c>
      <c r="B38" s="23">
        <v>100011</v>
      </c>
      <c r="C38" s="23">
        <v>50087</v>
      </c>
      <c r="D38" s="23">
        <v>8827</v>
      </c>
      <c r="E38" s="23">
        <v>126333</v>
      </c>
      <c r="F38" s="23">
        <v>495247</v>
      </c>
    </row>
    <row r="39" spans="1:6" s="8" customFormat="1" ht="24.75" customHeight="1">
      <c r="A39" s="9" t="s">
        <v>69</v>
      </c>
      <c r="B39" s="22">
        <f>B10/B38*100</f>
        <v>4.929457759646439</v>
      </c>
      <c r="C39" s="22">
        <f>C10/C38*100</f>
        <v>2.916924551280771</v>
      </c>
      <c r="D39" s="22">
        <f>D10/D38*100</f>
        <v>6.242211396850572</v>
      </c>
      <c r="E39" s="22">
        <f>E10/E38*100</f>
        <v>5.189459602795786</v>
      </c>
      <c r="F39" s="22">
        <f>F10/F38*100</f>
        <v>5.580447736180128</v>
      </c>
    </row>
    <row r="40" spans="1:6" ht="12.75">
      <c r="A40" s="10"/>
      <c r="B40" s="11"/>
      <c r="C40" s="11"/>
      <c r="D40" s="11"/>
      <c r="E40" s="11"/>
      <c r="F40" s="14"/>
    </row>
    <row r="41" spans="1:5" ht="13.5" customHeight="1">
      <c r="A41" s="6" t="s">
        <v>30</v>
      </c>
      <c r="B41" s="6"/>
      <c r="C41" s="6"/>
      <c r="D41" s="6"/>
      <c r="E41" s="6"/>
    </row>
  </sheetData>
  <sheetProtection/>
  <mergeCells count="5">
    <mergeCell ref="A35:F35"/>
    <mergeCell ref="A3:F3"/>
    <mergeCell ref="A11:F11"/>
    <mergeCell ref="A21:F21"/>
    <mergeCell ref="A25:F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11.7109375" style="3" customWidth="1"/>
    <col min="3" max="3" width="12.28125" style="3" customWidth="1"/>
    <col min="4" max="6" width="11.7109375" style="3" customWidth="1"/>
    <col min="7" max="16384" width="9.140625" style="3" customWidth="1"/>
  </cols>
  <sheetData>
    <row r="1" spans="1:5" ht="24.75" customHeight="1">
      <c r="A1" s="2" t="s">
        <v>41</v>
      </c>
      <c r="B1" s="1"/>
      <c r="C1" s="1"/>
      <c r="D1" s="1"/>
      <c r="E1" s="1"/>
    </row>
    <row r="2" spans="1:6" ht="44.25" customHeight="1">
      <c r="A2" s="15"/>
      <c r="B2" s="16" t="s">
        <v>24</v>
      </c>
      <c r="C2" s="16" t="s">
        <v>48</v>
      </c>
      <c r="D2" s="16" t="s">
        <v>25</v>
      </c>
      <c r="E2" s="16" t="s">
        <v>35</v>
      </c>
      <c r="F2" s="16" t="s">
        <v>26</v>
      </c>
    </row>
    <row r="3" spans="1:6" ht="21.75" customHeight="1">
      <c r="A3" s="35" t="s">
        <v>5</v>
      </c>
      <c r="B3" s="35"/>
      <c r="C3" s="35"/>
      <c r="D3" s="35"/>
      <c r="E3" s="35"/>
      <c r="F3" s="35"/>
    </row>
    <row r="4" spans="1:11" ht="12.75" customHeight="1">
      <c r="A4" s="4" t="s">
        <v>51</v>
      </c>
      <c r="B4" s="23">
        <v>7130</v>
      </c>
      <c r="C4" s="23">
        <v>2173</v>
      </c>
      <c r="D4" s="23">
        <v>1516</v>
      </c>
      <c r="E4" s="23">
        <v>378</v>
      </c>
      <c r="F4" s="23">
        <v>3708</v>
      </c>
      <c r="H4" s="26"/>
      <c r="I4" s="26"/>
      <c r="J4" s="26"/>
      <c r="K4" s="26"/>
    </row>
    <row r="5" spans="1:11" ht="12.75" customHeight="1">
      <c r="A5" s="4" t="s">
        <v>52</v>
      </c>
      <c r="B5" s="23">
        <v>7052</v>
      </c>
      <c r="C5" s="23">
        <v>2041</v>
      </c>
      <c r="D5" s="23">
        <v>1500</v>
      </c>
      <c r="E5" s="23">
        <v>352</v>
      </c>
      <c r="F5" s="23">
        <v>3604</v>
      </c>
      <c r="H5" s="26"/>
      <c r="I5" s="26"/>
      <c r="J5" s="26"/>
      <c r="K5" s="26"/>
    </row>
    <row r="6" spans="1:11" ht="12.75" customHeight="1">
      <c r="A6" s="4" t="s">
        <v>54</v>
      </c>
      <c r="B6" s="23">
        <v>7138</v>
      </c>
      <c r="C6" s="23">
        <v>1976</v>
      </c>
      <c r="D6" s="23">
        <v>1497</v>
      </c>
      <c r="E6" s="23">
        <v>353</v>
      </c>
      <c r="F6" s="23">
        <v>3505</v>
      </c>
      <c r="H6" s="26"/>
      <c r="I6" s="26"/>
      <c r="J6" s="26"/>
      <c r="K6" s="26"/>
    </row>
    <row r="7" spans="1:11" ht="12.75" customHeight="1">
      <c r="A7" s="4" t="s">
        <v>61</v>
      </c>
      <c r="B7" s="23">
        <v>7307</v>
      </c>
      <c r="C7" s="23">
        <v>1898</v>
      </c>
      <c r="D7" s="23">
        <v>1478</v>
      </c>
      <c r="E7" s="23">
        <v>349</v>
      </c>
      <c r="F7" s="23">
        <v>3378</v>
      </c>
      <c r="H7" s="26"/>
      <c r="I7" s="26"/>
      <c r="J7" s="26"/>
      <c r="K7" s="26"/>
    </row>
    <row r="8" spans="1:11" ht="12.75" customHeight="1">
      <c r="A8" s="4" t="s">
        <v>62</v>
      </c>
      <c r="B8" s="23">
        <v>7412</v>
      </c>
      <c r="C8" s="23">
        <v>1701</v>
      </c>
      <c r="D8" s="23">
        <v>1430</v>
      </c>
      <c r="E8" s="23">
        <v>335</v>
      </c>
      <c r="F8" s="23">
        <v>3282</v>
      </c>
      <c r="G8" s="26"/>
      <c r="H8" s="26"/>
      <c r="I8" s="26"/>
      <c r="J8" s="26"/>
      <c r="K8" s="26"/>
    </row>
    <row r="9" spans="1:11" ht="12.75" customHeight="1">
      <c r="A9" s="4" t="s">
        <v>63</v>
      </c>
      <c r="B9" s="23">
        <v>7577</v>
      </c>
      <c r="C9" s="23">
        <v>1658</v>
      </c>
      <c r="D9" s="23">
        <v>1418</v>
      </c>
      <c r="E9" s="23">
        <v>327</v>
      </c>
      <c r="F9" s="23">
        <v>3201</v>
      </c>
      <c r="G9" s="26"/>
      <c r="H9" s="26"/>
      <c r="I9" s="26"/>
      <c r="J9" s="26"/>
      <c r="K9" s="26"/>
    </row>
    <row r="10" spans="1:11" ht="12.75" customHeight="1">
      <c r="A10" s="4" t="s">
        <v>66</v>
      </c>
      <c r="B10" s="23">
        <v>7707</v>
      </c>
      <c r="C10" s="23">
        <v>1625</v>
      </c>
      <c r="D10" s="23">
        <v>1386</v>
      </c>
      <c r="E10" s="23">
        <v>316</v>
      </c>
      <c r="F10" s="23">
        <v>3105</v>
      </c>
      <c r="G10" s="26"/>
      <c r="H10" s="26"/>
      <c r="I10" s="26"/>
      <c r="J10" s="26"/>
      <c r="K10" s="26"/>
    </row>
    <row r="11" spans="1:6" ht="21.75" customHeight="1">
      <c r="A11" s="34" t="s">
        <v>64</v>
      </c>
      <c r="B11" s="34"/>
      <c r="C11" s="34"/>
      <c r="D11" s="34"/>
      <c r="E11" s="34"/>
      <c r="F11" s="34"/>
    </row>
    <row r="12" spans="1:6" ht="12.75" customHeight="1">
      <c r="A12" s="6" t="s">
        <v>7</v>
      </c>
      <c r="B12" s="23">
        <v>684</v>
      </c>
      <c r="C12" s="23">
        <v>72</v>
      </c>
      <c r="D12" s="23">
        <v>106</v>
      </c>
      <c r="E12" s="23">
        <v>18</v>
      </c>
      <c r="F12" s="23">
        <v>244</v>
      </c>
    </row>
    <row r="13" spans="1:6" ht="12.75" customHeight="1">
      <c r="A13" s="6" t="s">
        <v>8</v>
      </c>
      <c r="B13" s="23">
        <v>466</v>
      </c>
      <c r="C13" s="23">
        <v>113</v>
      </c>
      <c r="D13" s="23">
        <v>75</v>
      </c>
      <c r="E13" s="23">
        <v>16</v>
      </c>
      <c r="F13" s="23">
        <v>194</v>
      </c>
    </row>
    <row r="14" spans="1:6" ht="12.75" customHeight="1">
      <c r="A14" s="6" t="s">
        <v>9</v>
      </c>
      <c r="B14" s="23">
        <v>1621</v>
      </c>
      <c r="C14" s="23">
        <v>405</v>
      </c>
      <c r="D14" s="23">
        <v>388</v>
      </c>
      <c r="E14" s="23">
        <v>97</v>
      </c>
      <c r="F14" s="23">
        <v>733</v>
      </c>
    </row>
    <row r="15" spans="1:6" ht="12.75" customHeight="1">
      <c r="A15" s="6" t="s">
        <v>10</v>
      </c>
      <c r="B15" s="23">
        <v>266</v>
      </c>
      <c r="C15" s="23">
        <v>77</v>
      </c>
      <c r="D15" s="23">
        <v>46</v>
      </c>
      <c r="E15" s="23">
        <v>7</v>
      </c>
      <c r="F15" s="23">
        <v>127</v>
      </c>
    </row>
    <row r="16" spans="1:6" ht="12.75" customHeight="1">
      <c r="A16" s="6" t="s">
        <v>11</v>
      </c>
      <c r="B16" s="23">
        <v>988</v>
      </c>
      <c r="C16" s="23">
        <v>255</v>
      </c>
      <c r="D16" s="23">
        <v>194</v>
      </c>
      <c r="E16" s="23">
        <v>50</v>
      </c>
      <c r="F16" s="23">
        <v>453</v>
      </c>
    </row>
    <row r="17" spans="1:6" ht="12.75" customHeight="1">
      <c r="A17" s="6" t="s">
        <v>12</v>
      </c>
      <c r="B17" s="23">
        <v>1649</v>
      </c>
      <c r="C17" s="23">
        <v>443</v>
      </c>
      <c r="D17" s="23">
        <v>269</v>
      </c>
      <c r="E17" s="23">
        <v>58</v>
      </c>
      <c r="F17" s="23">
        <v>536</v>
      </c>
    </row>
    <row r="18" spans="1:6" ht="12.75" customHeight="1">
      <c r="A18" s="6" t="s">
        <v>13</v>
      </c>
      <c r="B18" s="23">
        <v>568</v>
      </c>
      <c r="C18" s="23">
        <v>86</v>
      </c>
      <c r="D18" s="23">
        <v>110</v>
      </c>
      <c r="E18" s="23">
        <v>33</v>
      </c>
      <c r="F18" s="23">
        <v>272</v>
      </c>
    </row>
    <row r="19" spans="1:6" ht="12.75" customHeight="1">
      <c r="A19" s="6" t="s">
        <v>14</v>
      </c>
      <c r="B19" s="23">
        <v>539</v>
      </c>
      <c r="C19" s="23">
        <v>111</v>
      </c>
      <c r="D19" s="23">
        <v>102</v>
      </c>
      <c r="E19" s="23">
        <v>25</v>
      </c>
      <c r="F19" s="23">
        <v>216</v>
      </c>
    </row>
    <row r="20" spans="1:11" ht="12.75" customHeight="1">
      <c r="A20" s="6" t="s">
        <v>15</v>
      </c>
      <c r="B20" s="23">
        <v>796</v>
      </c>
      <c r="C20" s="23">
        <v>96</v>
      </c>
      <c r="D20" s="23">
        <v>128</v>
      </c>
      <c r="E20" s="23">
        <v>23</v>
      </c>
      <c r="F20" s="23">
        <v>426</v>
      </c>
      <c r="G20" s="29"/>
      <c r="H20" s="29"/>
      <c r="I20" s="29"/>
      <c r="J20" s="29"/>
      <c r="K20" s="29"/>
    </row>
    <row r="21" spans="1:6" ht="21.75" customHeight="1">
      <c r="A21" s="34" t="s">
        <v>65</v>
      </c>
      <c r="B21" s="34"/>
      <c r="C21" s="34"/>
      <c r="D21" s="34"/>
      <c r="E21" s="34"/>
      <c r="F21" s="34"/>
    </row>
    <row r="22" spans="1:6" ht="18" customHeight="1">
      <c r="A22" s="6" t="s">
        <v>19</v>
      </c>
      <c r="B22" s="23">
        <v>29230</v>
      </c>
      <c r="C22" s="23">
        <v>18891</v>
      </c>
      <c r="D22" s="23">
        <v>6328</v>
      </c>
      <c r="E22" s="23">
        <v>1606</v>
      </c>
      <c r="F22" s="23">
        <v>12205</v>
      </c>
    </row>
    <row r="23" spans="1:6" ht="12.75" customHeight="1">
      <c r="A23" s="6" t="s">
        <v>20</v>
      </c>
      <c r="B23" s="23">
        <v>32265</v>
      </c>
      <c r="C23" s="23">
        <v>65518</v>
      </c>
      <c r="D23" s="23">
        <v>16320</v>
      </c>
      <c r="E23" s="23">
        <v>4796</v>
      </c>
      <c r="F23" s="23">
        <v>24507</v>
      </c>
    </row>
    <row r="24" spans="1:6" s="8" customFormat="1" ht="12.75" customHeight="1">
      <c r="A24" s="6" t="s">
        <v>6</v>
      </c>
      <c r="B24" s="23">
        <v>61495</v>
      </c>
      <c r="C24" s="23">
        <v>84409</v>
      </c>
      <c r="D24" s="23">
        <v>22648</v>
      </c>
      <c r="E24" s="23">
        <v>6402</v>
      </c>
      <c r="F24" s="23">
        <v>36712</v>
      </c>
    </row>
    <row r="25" spans="1:6" ht="21.75" customHeight="1">
      <c r="A25" s="34" t="s">
        <v>67</v>
      </c>
      <c r="B25" s="34"/>
      <c r="C25" s="34"/>
      <c r="D25" s="34"/>
      <c r="E25" s="34"/>
      <c r="F25" s="34"/>
    </row>
    <row r="26" spans="1:6" ht="12.75" customHeight="1">
      <c r="A26" s="6" t="s">
        <v>7</v>
      </c>
      <c r="B26" s="23">
        <v>707</v>
      </c>
      <c r="C26" s="23">
        <v>66</v>
      </c>
      <c r="D26" s="23">
        <v>103</v>
      </c>
      <c r="E26" s="23">
        <v>20</v>
      </c>
      <c r="F26" s="23">
        <v>237</v>
      </c>
    </row>
    <row r="27" spans="1:6" ht="12.75" customHeight="1">
      <c r="A27" s="6" t="s">
        <v>8</v>
      </c>
      <c r="B27" s="23">
        <v>467</v>
      </c>
      <c r="C27" s="23">
        <v>116</v>
      </c>
      <c r="D27" s="23">
        <v>77</v>
      </c>
      <c r="E27" s="23">
        <v>20</v>
      </c>
      <c r="F27" s="23">
        <v>189</v>
      </c>
    </row>
    <row r="28" spans="1:6" ht="12.75" customHeight="1">
      <c r="A28" s="6" t="s">
        <v>9</v>
      </c>
      <c r="B28" s="23">
        <v>1656</v>
      </c>
      <c r="C28" s="23">
        <v>387</v>
      </c>
      <c r="D28" s="23">
        <v>375</v>
      </c>
      <c r="E28" s="23">
        <v>87</v>
      </c>
      <c r="F28" s="23">
        <v>715</v>
      </c>
    </row>
    <row r="29" spans="1:6" ht="12.75" customHeight="1">
      <c r="A29" s="6" t="s">
        <v>10</v>
      </c>
      <c r="B29" s="23">
        <v>271</v>
      </c>
      <c r="C29" s="23">
        <v>75</v>
      </c>
      <c r="D29" s="23">
        <v>47</v>
      </c>
      <c r="E29" s="23">
        <v>6</v>
      </c>
      <c r="F29" s="23">
        <v>123</v>
      </c>
    </row>
    <row r="30" spans="1:6" ht="12.75" customHeight="1">
      <c r="A30" s="6" t="s">
        <v>11</v>
      </c>
      <c r="B30" s="23">
        <v>999</v>
      </c>
      <c r="C30" s="23">
        <v>246</v>
      </c>
      <c r="D30" s="23">
        <v>190</v>
      </c>
      <c r="E30" s="23">
        <v>48</v>
      </c>
      <c r="F30" s="23">
        <v>438</v>
      </c>
    </row>
    <row r="31" spans="1:6" ht="12.75" customHeight="1">
      <c r="A31" s="6" t="s">
        <v>12</v>
      </c>
      <c r="B31" s="23">
        <v>1682</v>
      </c>
      <c r="C31" s="23">
        <v>447</v>
      </c>
      <c r="D31" s="23">
        <v>268</v>
      </c>
      <c r="E31" s="23">
        <v>57</v>
      </c>
      <c r="F31" s="23">
        <v>514</v>
      </c>
    </row>
    <row r="32" spans="1:6" ht="12.75" customHeight="1">
      <c r="A32" s="6" t="s">
        <v>13</v>
      </c>
      <c r="B32" s="23">
        <v>577</v>
      </c>
      <c r="C32" s="23">
        <v>81</v>
      </c>
      <c r="D32" s="23">
        <v>112</v>
      </c>
      <c r="E32" s="23">
        <v>31</v>
      </c>
      <c r="F32" s="23">
        <v>263</v>
      </c>
    </row>
    <row r="33" spans="1:6" ht="12.75" customHeight="1">
      <c r="A33" s="6" t="s">
        <v>14</v>
      </c>
      <c r="B33" s="23">
        <v>548</v>
      </c>
      <c r="C33" s="23">
        <v>113</v>
      </c>
      <c r="D33" s="23">
        <v>95</v>
      </c>
      <c r="E33" s="23">
        <v>25</v>
      </c>
      <c r="F33" s="23">
        <v>206</v>
      </c>
    </row>
    <row r="34" spans="1:11" ht="12.75" customHeight="1">
      <c r="A34" s="6" t="s">
        <v>15</v>
      </c>
      <c r="B34" s="23">
        <v>800</v>
      </c>
      <c r="C34" s="23">
        <v>94</v>
      </c>
      <c r="D34" s="23">
        <v>119</v>
      </c>
      <c r="E34" s="23">
        <v>22</v>
      </c>
      <c r="F34" s="23">
        <v>420</v>
      </c>
      <c r="G34" s="29"/>
      <c r="H34" s="29"/>
      <c r="I34" s="29"/>
      <c r="J34" s="29"/>
      <c r="K34" s="29"/>
    </row>
    <row r="35" spans="1:6" ht="21.75" customHeight="1">
      <c r="A35" s="34" t="s">
        <v>68</v>
      </c>
      <c r="B35" s="34"/>
      <c r="C35" s="34"/>
      <c r="D35" s="34"/>
      <c r="E35" s="34"/>
      <c r="F35" s="34"/>
    </row>
    <row r="36" spans="1:6" ht="18" customHeight="1">
      <c r="A36" s="6" t="s">
        <v>19</v>
      </c>
      <c r="B36" s="23">
        <v>29572</v>
      </c>
      <c r="C36" s="23">
        <v>18728</v>
      </c>
      <c r="D36" s="23">
        <v>6256</v>
      </c>
      <c r="E36" s="23">
        <v>1587</v>
      </c>
      <c r="F36" s="23">
        <v>11950</v>
      </c>
    </row>
    <row r="37" spans="1:6" ht="12.75" customHeight="1">
      <c r="A37" s="6" t="s">
        <v>20</v>
      </c>
      <c r="B37" s="23">
        <v>32281</v>
      </c>
      <c r="C37" s="23">
        <v>64676</v>
      </c>
      <c r="D37" s="23">
        <v>16056</v>
      </c>
      <c r="E37" s="23">
        <v>4785</v>
      </c>
      <c r="F37" s="23">
        <v>24098</v>
      </c>
    </row>
    <row r="38" spans="1:6" s="8" customFormat="1" ht="12.75" customHeight="1">
      <c r="A38" s="6" t="s">
        <v>6</v>
      </c>
      <c r="B38" s="23">
        <v>61853</v>
      </c>
      <c r="C38" s="23">
        <v>83404</v>
      </c>
      <c r="D38" s="23">
        <v>22312</v>
      </c>
      <c r="E38" s="23">
        <v>6372</v>
      </c>
      <c r="F38" s="23">
        <v>36048</v>
      </c>
    </row>
    <row r="39" spans="1:6" s="8" customFormat="1" ht="24.75" customHeight="1">
      <c r="A39" s="9" t="s">
        <v>69</v>
      </c>
      <c r="B39" s="22">
        <f>B10/B38*100</f>
        <v>12.460187864776163</v>
      </c>
      <c r="C39" s="22">
        <f>C10/C38*100</f>
        <v>1.948347801064697</v>
      </c>
      <c r="D39" s="22">
        <f>D10/D38*100</f>
        <v>6.211903908210828</v>
      </c>
      <c r="E39" s="22">
        <f>E10/E38*100</f>
        <v>4.959196484620213</v>
      </c>
      <c r="F39" s="22">
        <f>F10/F38*100</f>
        <v>8.613515312916112</v>
      </c>
    </row>
    <row r="40" spans="1:6" ht="12.75">
      <c r="A40" s="10"/>
      <c r="B40" s="11"/>
      <c r="C40" s="11"/>
      <c r="D40" s="11"/>
      <c r="E40" s="11"/>
      <c r="F40" s="14"/>
    </row>
    <row r="41" spans="1:5" ht="13.5" customHeight="1">
      <c r="A41" s="6" t="s">
        <v>30</v>
      </c>
      <c r="B41" s="6"/>
      <c r="C41" s="6"/>
      <c r="D41" s="6"/>
      <c r="E41" s="6"/>
    </row>
  </sheetData>
  <sheetProtection/>
  <mergeCells count="5">
    <mergeCell ref="A35:F35"/>
    <mergeCell ref="A3:F3"/>
    <mergeCell ref="A11:F11"/>
    <mergeCell ref="A21:F21"/>
    <mergeCell ref="A25:F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1.7109375" style="3" customWidth="1"/>
    <col min="3" max="3" width="11.8515625" style="3" customWidth="1"/>
    <col min="4" max="4" width="12.421875" style="3" customWidth="1"/>
    <col min="5" max="5" width="10.8515625" style="3" customWidth="1"/>
    <col min="6" max="6" width="0.85546875" style="3" customWidth="1"/>
    <col min="7" max="7" width="12.8515625" style="3" customWidth="1"/>
    <col min="8" max="8" width="12.421875" style="3" customWidth="1"/>
    <col min="9" max="9" width="9.140625" style="3" customWidth="1"/>
    <col min="10" max="10" width="9.7109375" style="3" bestFit="1" customWidth="1"/>
    <col min="11" max="11" width="10.7109375" style="3" customWidth="1"/>
    <col min="12" max="12" width="9.140625" style="3" customWidth="1"/>
    <col min="13" max="13" width="11.00390625" style="3" customWidth="1"/>
    <col min="14" max="16384" width="9.140625" style="3" customWidth="1"/>
  </cols>
  <sheetData>
    <row r="1" spans="1:6" ht="24.75" customHeight="1">
      <c r="A1" s="2" t="s">
        <v>46</v>
      </c>
      <c r="B1" s="1"/>
      <c r="C1" s="1"/>
      <c r="D1" s="1"/>
      <c r="E1" s="1"/>
      <c r="F1" s="1"/>
    </row>
    <row r="2" spans="1:8" ht="24.75" customHeight="1">
      <c r="A2" s="37"/>
      <c r="B2" s="36" t="s">
        <v>47</v>
      </c>
      <c r="C2" s="36"/>
      <c r="D2" s="36"/>
      <c r="E2" s="36"/>
      <c r="F2" s="24"/>
      <c r="G2" s="36" t="s">
        <v>60</v>
      </c>
      <c r="H2" s="36"/>
    </row>
    <row r="3" spans="1:13" ht="36.75" customHeight="1">
      <c r="A3" s="38"/>
      <c r="B3" s="16" t="s">
        <v>2</v>
      </c>
      <c r="C3" s="16" t="s">
        <v>33</v>
      </c>
      <c r="D3" s="16" t="s">
        <v>32</v>
      </c>
      <c r="E3" s="16" t="s">
        <v>31</v>
      </c>
      <c r="F3" s="25"/>
      <c r="G3" s="16" t="s">
        <v>2</v>
      </c>
      <c r="H3" s="16" t="s">
        <v>38</v>
      </c>
      <c r="I3" s="20"/>
      <c r="J3" s="20"/>
      <c r="K3" s="20"/>
      <c r="L3" s="20"/>
      <c r="M3" s="20"/>
    </row>
    <row r="4" spans="1:8" ht="21.75" customHeight="1">
      <c r="A4" s="34" t="s">
        <v>5</v>
      </c>
      <c r="B4" s="34"/>
      <c r="C4" s="34"/>
      <c r="D4" s="34"/>
      <c r="E4" s="34"/>
      <c r="F4" s="34"/>
      <c r="G4" s="34"/>
      <c r="H4" s="34"/>
    </row>
    <row r="5" spans="1:13" ht="12.75" customHeight="1">
      <c r="A5" s="4" t="s">
        <v>51</v>
      </c>
      <c r="B5" s="5">
        <v>1637337</v>
      </c>
      <c r="C5" s="5">
        <v>1136600</v>
      </c>
      <c r="D5" s="5">
        <v>75117</v>
      </c>
      <c r="E5" s="5">
        <v>425620</v>
      </c>
      <c r="F5" s="5"/>
      <c r="G5" s="5">
        <v>314234</v>
      </c>
      <c r="H5" s="5">
        <v>95570</v>
      </c>
      <c r="J5" s="27"/>
      <c r="K5" s="27"/>
      <c r="L5" s="5"/>
      <c r="M5" s="5"/>
    </row>
    <row r="6" spans="1:13" ht="12.75" customHeight="1">
      <c r="A6" s="4" t="s">
        <v>52</v>
      </c>
      <c r="B6" s="5">
        <v>1630385</v>
      </c>
      <c r="C6" s="5">
        <v>1098575</v>
      </c>
      <c r="D6" s="5">
        <v>70764</v>
      </c>
      <c r="E6" s="5">
        <v>461046</v>
      </c>
      <c r="F6" s="5"/>
      <c r="G6" s="5">
        <v>124992</v>
      </c>
      <c r="H6" s="5">
        <v>52065</v>
      </c>
      <c r="J6" s="27"/>
      <c r="K6" s="27"/>
      <c r="L6" s="5"/>
      <c r="M6" s="5"/>
    </row>
    <row r="7" spans="1:13" ht="12.75" customHeight="1">
      <c r="A7" s="4" t="s">
        <v>54</v>
      </c>
      <c r="B7" s="5">
        <v>1496266</v>
      </c>
      <c r="C7" s="5">
        <v>1009033</v>
      </c>
      <c r="D7" s="5">
        <v>57308</v>
      </c>
      <c r="E7" s="5">
        <v>429927</v>
      </c>
      <c r="F7" s="5"/>
      <c r="G7" s="5">
        <v>23423</v>
      </c>
      <c r="H7" s="5">
        <v>22972</v>
      </c>
      <c r="J7" s="27"/>
      <c r="K7" s="27"/>
      <c r="L7" s="5"/>
      <c r="M7" s="5"/>
    </row>
    <row r="8" spans="1:13" ht="12.75" customHeight="1">
      <c r="A8" s="4" t="s">
        <v>61</v>
      </c>
      <c r="B8" s="5">
        <v>1596881</v>
      </c>
      <c r="C8" s="5">
        <v>957407</v>
      </c>
      <c r="D8" s="5">
        <v>54887</v>
      </c>
      <c r="E8" s="5">
        <v>584587</v>
      </c>
      <c r="F8" s="5"/>
      <c r="G8" s="5">
        <v>476951</v>
      </c>
      <c r="H8" s="5">
        <v>380645</v>
      </c>
      <c r="J8" s="27"/>
      <c r="K8" s="27"/>
      <c r="L8" s="5"/>
      <c r="M8" s="5"/>
    </row>
    <row r="9" spans="1:17" ht="12.75" customHeight="1">
      <c r="A9" s="4" t="s">
        <v>62</v>
      </c>
      <c r="B9" s="5">
        <v>1618988</v>
      </c>
      <c r="C9" s="5">
        <v>942090</v>
      </c>
      <c r="D9" s="5">
        <v>49369</v>
      </c>
      <c r="E9" s="5">
        <v>627529</v>
      </c>
      <c r="F9" s="5"/>
      <c r="G9" s="5">
        <v>631524</v>
      </c>
      <c r="H9" s="5">
        <v>68849</v>
      </c>
      <c r="J9" s="27"/>
      <c r="K9" s="27"/>
      <c r="L9" s="27"/>
      <c r="M9" s="27"/>
      <c r="N9" s="27"/>
      <c r="O9" s="27"/>
      <c r="P9" s="27"/>
      <c r="Q9" s="27"/>
    </row>
    <row r="10" spans="1:17" ht="12.75" customHeight="1">
      <c r="A10" s="4" t="s">
        <v>63</v>
      </c>
      <c r="B10" s="5">
        <v>1583298</v>
      </c>
      <c r="C10" s="5">
        <v>934495</v>
      </c>
      <c r="D10" s="5">
        <v>41424</v>
      </c>
      <c r="E10" s="5">
        <v>607379</v>
      </c>
      <c r="F10" s="5"/>
      <c r="G10" s="5">
        <v>985230</v>
      </c>
      <c r="H10" s="5">
        <v>70801</v>
      </c>
      <c r="J10" s="27"/>
      <c r="K10" s="27"/>
      <c r="L10" s="27"/>
      <c r="M10" s="27"/>
      <c r="N10" s="27"/>
      <c r="O10" s="27"/>
      <c r="P10" s="27"/>
      <c r="Q10" s="27"/>
    </row>
    <row r="11" spans="1:17" ht="12.75" customHeight="1">
      <c r="A11" s="4" t="s">
        <v>66</v>
      </c>
      <c r="B11" s="5">
        <v>1576683</v>
      </c>
      <c r="C11" s="5">
        <v>918512</v>
      </c>
      <c r="D11" s="5">
        <v>42003</v>
      </c>
      <c r="E11" s="5">
        <v>616168</v>
      </c>
      <c r="F11" s="5"/>
      <c r="G11" s="5">
        <v>141944</v>
      </c>
      <c r="H11" s="5">
        <v>13835</v>
      </c>
      <c r="J11" s="27"/>
      <c r="K11" s="27"/>
      <c r="L11" s="27"/>
      <c r="M11" s="27"/>
      <c r="N11" s="27"/>
      <c r="O11" s="27"/>
      <c r="P11" s="27"/>
      <c r="Q11" s="27"/>
    </row>
    <row r="12" spans="1:13" ht="21.75" customHeight="1">
      <c r="A12" s="34" t="s">
        <v>64</v>
      </c>
      <c r="B12" s="34"/>
      <c r="C12" s="34"/>
      <c r="D12" s="34"/>
      <c r="E12" s="34"/>
      <c r="F12" s="34"/>
      <c r="G12" s="34"/>
      <c r="H12" s="34"/>
      <c r="J12" s="5"/>
      <c r="K12" s="5"/>
      <c r="L12" s="5"/>
      <c r="M12" s="5"/>
    </row>
    <row r="13" spans="1:13" ht="12.75" customHeight="1">
      <c r="A13" s="6" t="s">
        <v>7</v>
      </c>
      <c r="B13" s="5">
        <v>103840</v>
      </c>
      <c r="C13" s="5">
        <v>69634</v>
      </c>
      <c r="D13" s="5">
        <v>0</v>
      </c>
      <c r="E13" s="5">
        <v>34206</v>
      </c>
      <c r="F13" s="5"/>
      <c r="G13" s="5">
        <v>5366</v>
      </c>
      <c r="H13" s="5">
        <v>5366</v>
      </c>
      <c r="J13" s="5"/>
      <c r="K13" s="5"/>
      <c r="L13" s="5"/>
      <c r="M13" s="5"/>
    </row>
    <row r="14" spans="1:13" ht="12.75" customHeight="1">
      <c r="A14" s="6" t="s">
        <v>8</v>
      </c>
      <c r="B14" s="5">
        <v>60121</v>
      </c>
      <c r="C14" s="5">
        <v>48313</v>
      </c>
      <c r="D14" s="5">
        <v>0</v>
      </c>
      <c r="E14" s="5">
        <v>11808</v>
      </c>
      <c r="F14" s="5"/>
      <c r="G14" s="5">
        <v>186</v>
      </c>
      <c r="H14" s="5">
        <v>186</v>
      </c>
      <c r="J14" s="5"/>
      <c r="K14" s="5"/>
      <c r="L14" s="5"/>
      <c r="M14" s="5"/>
    </row>
    <row r="15" spans="1:13" ht="12.75" customHeight="1">
      <c r="A15" s="6" t="s">
        <v>9</v>
      </c>
      <c r="B15" s="5">
        <v>350493</v>
      </c>
      <c r="C15" s="5">
        <v>227529</v>
      </c>
      <c r="D15" s="5">
        <v>11894</v>
      </c>
      <c r="E15" s="5">
        <v>111070</v>
      </c>
      <c r="F15" s="5"/>
      <c r="G15" s="5">
        <v>2560</v>
      </c>
      <c r="H15" s="5">
        <v>2560</v>
      </c>
      <c r="J15" s="5"/>
      <c r="K15" s="5"/>
      <c r="L15" s="5"/>
      <c r="M15" s="5"/>
    </row>
    <row r="16" spans="1:13" ht="12.75" customHeight="1">
      <c r="A16" s="6" t="s">
        <v>10</v>
      </c>
      <c r="B16" s="5">
        <v>49426</v>
      </c>
      <c r="C16" s="5">
        <v>23291</v>
      </c>
      <c r="D16" s="5">
        <v>4831</v>
      </c>
      <c r="E16" s="5">
        <v>21304</v>
      </c>
      <c r="F16" s="5"/>
      <c r="G16" s="5">
        <v>873</v>
      </c>
      <c r="H16" s="5">
        <v>873</v>
      </c>
      <c r="J16" s="5"/>
      <c r="K16" s="5"/>
      <c r="L16" s="5"/>
      <c r="M16" s="5"/>
    </row>
    <row r="17" spans="1:13" ht="12.75" customHeight="1">
      <c r="A17" s="6" t="s">
        <v>11</v>
      </c>
      <c r="B17" s="5">
        <v>197668</v>
      </c>
      <c r="C17" s="5">
        <v>105604</v>
      </c>
      <c r="D17" s="5">
        <v>19435</v>
      </c>
      <c r="E17" s="5">
        <v>72629</v>
      </c>
      <c r="F17" s="5"/>
      <c r="G17" s="5">
        <v>957266</v>
      </c>
      <c r="H17" s="5">
        <v>42837</v>
      </c>
      <c r="J17" s="32"/>
      <c r="K17" s="5"/>
      <c r="L17" s="5"/>
      <c r="M17" s="5"/>
    </row>
    <row r="18" spans="1:13" ht="12.75" customHeight="1">
      <c r="A18" s="6" t="s">
        <v>12</v>
      </c>
      <c r="B18" s="5">
        <v>339822</v>
      </c>
      <c r="C18" s="5">
        <v>186147</v>
      </c>
      <c r="D18" s="5">
        <v>5264</v>
      </c>
      <c r="E18" s="5">
        <v>148411</v>
      </c>
      <c r="F18" s="5"/>
      <c r="G18" s="5">
        <v>1054</v>
      </c>
      <c r="H18" s="5">
        <v>1054</v>
      </c>
      <c r="J18" s="5"/>
      <c r="K18" s="5"/>
      <c r="L18" s="5"/>
      <c r="M18" s="5"/>
    </row>
    <row r="19" spans="1:13" ht="12.75" customHeight="1">
      <c r="A19" s="6" t="s">
        <v>13</v>
      </c>
      <c r="B19" s="5">
        <v>185634</v>
      </c>
      <c r="C19" s="5">
        <v>117499</v>
      </c>
      <c r="D19" s="5">
        <v>0</v>
      </c>
      <c r="E19" s="5">
        <v>68135</v>
      </c>
      <c r="F19" s="5"/>
      <c r="G19" s="5">
        <v>289</v>
      </c>
      <c r="H19" s="5">
        <v>289</v>
      </c>
      <c r="J19" s="5"/>
      <c r="K19" s="5"/>
      <c r="L19" s="5"/>
      <c r="M19" s="5"/>
    </row>
    <row r="20" spans="1:13" ht="12.75" customHeight="1">
      <c r="A20" s="6" t="s">
        <v>14</v>
      </c>
      <c r="B20" s="5">
        <v>126266</v>
      </c>
      <c r="C20" s="5">
        <v>96901</v>
      </c>
      <c r="D20" s="5">
        <v>0</v>
      </c>
      <c r="E20" s="5">
        <v>29365</v>
      </c>
      <c r="F20" s="5"/>
      <c r="G20" s="5">
        <v>17606</v>
      </c>
      <c r="H20" s="5">
        <v>17606</v>
      </c>
      <c r="J20" s="5"/>
      <c r="K20" s="5"/>
      <c r="L20" s="5"/>
      <c r="M20" s="5"/>
    </row>
    <row r="21" spans="1:13" ht="12.75" customHeight="1">
      <c r="A21" s="6" t="s">
        <v>15</v>
      </c>
      <c r="B21" s="5">
        <v>170028</v>
      </c>
      <c r="C21" s="5">
        <v>59577</v>
      </c>
      <c r="D21" s="5">
        <v>0</v>
      </c>
      <c r="E21" s="5">
        <v>110451</v>
      </c>
      <c r="F21" s="5"/>
      <c r="G21" s="5">
        <v>30</v>
      </c>
      <c r="H21" s="5">
        <v>30</v>
      </c>
      <c r="I21" s="29"/>
      <c r="J21" s="5"/>
      <c r="K21" s="5"/>
      <c r="L21" s="5"/>
      <c r="M21" s="5"/>
    </row>
    <row r="22" spans="1:13" s="7" customFormat="1" ht="21.75" customHeight="1">
      <c r="A22" s="34" t="s">
        <v>65</v>
      </c>
      <c r="B22" s="34"/>
      <c r="C22" s="34"/>
      <c r="D22" s="34"/>
      <c r="E22" s="34"/>
      <c r="F22" s="34"/>
      <c r="G22" s="34"/>
      <c r="H22" s="34"/>
      <c r="J22" s="5"/>
      <c r="K22" s="5"/>
      <c r="L22" s="5"/>
      <c r="M22" s="5"/>
    </row>
    <row r="23" spans="1:13" ht="12.75" customHeight="1">
      <c r="A23" s="6" t="s">
        <v>19</v>
      </c>
      <c r="B23" s="5">
        <v>6648870</v>
      </c>
      <c r="C23" s="5">
        <v>3848582</v>
      </c>
      <c r="D23" s="5">
        <v>202424</v>
      </c>
      <c r="E23" s="5">
        <v>2597864</v>
      </c>
      <c r="F23" s="5"/>
      <c r="G23" s="5">
        <v>1164717</v>
      </c>
      <c r="H23" s="5">
        <v>242784</v>
      </c>
      <c r="J23" s="5"/>
      <c r="K23" s="5"/>
      <c r="L23" s="5"/>
      <c r="M23" s="5"/>
    </row>
    <row r="24" spans="1:13" ht="12.75" customHeight="1">
      <c r="A24" s="6" t="s">
        <v>20</v>
      </c>
      <c r="B24" s="5">
        <v>16600167</v>
      </c>
      <c r="C24" s="5">
        <v>8059061</v>
      </c>
      <c r="D24" s="5">
        <v>925987</v>
      </c>
      <c r="E24" s="5">
        <v>7615119</v>
      </c>
      <c r="F24" s="5"/>
      <c r="G24" s="5">
        <v>773891</v>
      </c>
      <c r="H24" s="5">
        <v>461481</v>
      </c>
      <c r="J24" s="5"/>
      <c r="K24" s="5"/>
      <c r="L24" s="5"/>
      <c r="M24" s="5"/>
    </row>
    <row r="25" spans="1:13" s="8" customFormat="1" ht="12.75" customHeight="1">
      <c r="A25" s="6" t="s">
        <v>6</v>
      </c>
      <c r="B25" s="5">
        <v>23249037</v>
      </c>
      <c r="C25" s="5">
        <v>11907643</v>
      </c>
      <c r="D25" s="5">
        <v>1128411</v>
      </c>
      <c r="E25" s="5">
        <v>10212983</v>
      </c>
      <c r="F25" s="5"/>
      <c r="G25" s="5">
        <v>1938608</v>
      </c>
      <c r="H25" s="5">
        <v>704265</v>
      </c>
      <c r="J25" s="5"/>
      <c r="K25" s="5"/>
      <c r="L25" s="5"/>
      <c r="M25" s="5"/>
    </row>
    <row r="26" spans="1:13" ht="21.75" customHeight="1">
      <c r="A26" s="34" t="s">
        <v>67</v>
      </c>
      <c r="B26" s="34"/>
      <c r="C26" s="34"/>
      <c r="D26" s="34"/>
      <c r="E26" s="34"/>
      <c r="F26" s="34"/>
      <c r="G26" s="34"/>
      <c r="H26" s="34"/>
      <c r="J26" s="5"/>
      <c r="K26" s="5"/>
      <c r="L26" s="5"/>
      <c r="M26" s="5"/>
    </row>
    <row r="27" spans="1:13" ht="12.75" customHeight="1">
      <c r="A27" s="6" t="s">
        <v>7</v>
      </c>
      <c r="B27" s="5">
        <v>107157</v>
      </c>
      <c r="C27" s="5">
        <v>66075</v>
      </c>
      <c r="D27" s="5">
        <v>0</v>
      </c>
      <c r="E27" s="5">
        <v>41082</v>
      </c>
      <c r="F27" s="5"/>
      <c r="G27" s="5">
        <v>646</v>
      </c>
      <c r="H27" s="5">
        <v>646</v>
      </c>
      <c r="J27" s="5"/>
      <c r="K27" s="5"/>
      <c r="L27" s="5"/>
      <c r="M27" s="5"/>
    </row>
    <row r="28" spans="1:13" ht="12.75" customHeight="1">
      <c r="A28" s="6" t="s">
        <v>8</v>
      </c>
      <c r="B28" s="5">
        <v>58489</v>
      </c>
      <c r="C28" s="5">
        <v>47717</v>
      </c>
      <c r="D28" s="5">
        <v>0</v>
      </c>
      <c r="E28" s="5">
        <v>10772</v>
      </c>
      <c r="F28" s="5"/>
      <c r="G28" s="5">
        <v>0</v>
      </c>
      <c r="H28" s="5">
        <v>0</v>
      </c>
      <c r="J28" s="5"/>
      <c r="K28" s="5"/>
      <c r="L28" s="5"/>
      <c r="M28" s="5"/>
    </row>
    <row r="29" spans="1:13" ht="12.75" customHeight="1">
      <c r="A29" s="6" t="s">
        <v>9</v>
      </c>
      <c r="B29" s="5">
        <v>286018</v>
      </c>
      <c r="C29" s="5">
        <v>205692</v>
      </c>
      <c r="D29" s="5">
        <v>11135</v>
      </c>
      <c r="E29" s="5">
        <v>69191</v>
      </c>
      <c r="F29" s="5"/>
      <c r="G29" s="5">
        <v>1842</v>
      </c>
      <c r="H29" s="5">
        <v>1842</v>
      </c>
      <c r="J29" s="5"/>
      <c r="K29" s="5"/>
      <c r="L29" s="5"/>
      <c r="M29" s="5"/>
    </row>
    <row r="30" spans="1:13" ht="12.75" customHeight="1">
      <c r="A30" s="6" t="s">
        <v>10</v>
      </c>
      <c r="B30" s="5">
        <v>48441</v>
      </c>
      <c r="C30" s="5">
        <v>23727</v>
      </c>
      <c r="D30" s="5">
        <v>5694</v>
      </c>
      <c r="E30" s="5">
        <v>19020</v>
      </c>
      <c r="F30" s="5"/>
      <c r="G30" s="5">
        <v>637</v>
      </c>
      <c r="H30" s="5">
        <v>637</v>
      </c>
      <c r="J30" s="5"/>
      <c r="K30" s="5"/>
      <c r="L30" s="5"/>
      <c r="M30" s="5"/>
    </row>
    <row r="31" spans="1:13" ht="12.75" customHeight="1">
      <c r="A31" s="6" t="s">
        <v>11</v>
      </c>
      <c r="B31" s="5">
        <v>197069</v>
      </c>
      <c r="C31" s="5">
        <v>105727</v>
      </c>
      <c r="D31" s="5">
        <v>18893</v>
      </c>
      <c r="E31" s="5">
        <v>72449</v>
      </c>
      <c r="F31" s="5"/>
      <c r="G31" s="5">
        <v>135667</v>
      </c>
      <c r="H31" s="5">
        <v>7558</v>
      </c>
      <c r="J31" s="32"/>
      <c r="K31" s="5"/>
      <c r="L31" s="5"/>
      <c r="M31" s="5"/>
    </row>
    <row r="32" spans="1:13" ht="12.75" customHeight="1">
      <c r="A32" s="6" t="s">
        <v>12</v>
      </c>
      <c r="B32" s="5">
        <v>344691</v>
      </c>
      <c r="C32" s="5">
        <v>187884</v>
      </c>
      <c r="D32" s="5">
        <v>6281</v>
      </c>
      <c r="E32" s="5">
        <v>150526</v>
      </c>
      <c r="F32" s="5"/>
      <c r="G32" s="5">
        <v>2651</v>
      </c>
      <c r="H32" s="5">
        <v>2651</v>
      </c>
      <c r="J32" s="5"/>
      <c r="K32" s="5"/>
      <c r="L32" s="5"/>
      <c r="M32" s="5"/>
    </row>
    <row r="33" spans="1:13" ht="12.75" customHeight="1">
      <c r="A33" s="6" t="s">
        <v>13</v>
      </c>
      <c r="B33" s="5">
        <v>183486</v>
      </c>
      <c r="C33" s="5">
        <v>113091</v>
      </c>
      <c r="D33" s="5">
        <v>0</v>
      </c>
      <c r="E33" s="5">
        <v>70395</v>
      </c>
      <c r="F33" s="5"/>
      <c r="G33" s="5">
        <v>230</v>
      </c>
      <c r="H33" s="5">
        <v>230</v>
      </c>
      <c r="J33" s="5"/>
      <c r="K33" s="5"/>
      <c r="L33" s="5"/>
      <c r="M33" s="5"/>
    </row>
    <row r="34" spans="1:13" ht="12.75" customHeight="1">
      <c r="A34" s="6" t="s">
        <v>14</v>
      </c>
      <c r="B34" s="5">
        <v>157198</v>
      </c>
      <c r="C34" s="5">
        <v>109332</v>
      </c>
      <c r="D34" s="5">
        <v>0</v>
      </c>
      <c r="E34" s="5">
        <v>47866</v>
      </c>
      <c r="F34" s="5"/>
      <c r="G34" s="5">
        <v>160</v>
      </c>
      <c r="H34" s="5">
        <v>160</v>
      </c>
      <c r="J34" s="5"/>
      <c r="K34" s="5"/>
      <c r="L34" s="5"/>
      <c r="M34" s="5"/>
    </row>
    <row r="35" spans="1:13" ht="12.75" customHeight="1">
      <c r="A35" s="6" t="s">
        <v>15</v>
      </c>
      <c r="B35" s="5">
        <v>194134</v>
      </c>
      <c r="C35" s="5">
        <v>59267</v>
      </c>
      <c r="D35" s="5">
        <v>0</v>
      </c>
      <c r="E35" s="5">
        <v>134867</v>
      </c>
      <c r="F35" s="5"/>
      <c r="G35" s="5">
        <v>111</v>
      </c>
      <c r="H35" s="5">
        <v>111</v>
      </c>
      <c r="I35" s="29"/>
      <c r="J35" s="5"/>
      <c r="K35" s="5"/>
      <c r="L35" s="5"/>
      <c r="M35" s="5"/>
    </row>
    <row r="36" spans="1:13" s="7" customFormat="1" ht="21.75" customHeight="1">
      <c r="A36" s="34" t="s">
        <v>68</v>
      </c>
      <c r="B36" s="34"/>
      <c r="C36" s="34"/>
      <c r="D36" s="34"/>
      <c r="E36" s="34"/>
      <c r="F36" s="34"/>
      <c r="G36" s="34"/>
      <c r="H36" s="34"/>
      <c r="J36" s="5"/>
      <c r="K36" s="5"/>
      <c r="L36" s="5"/>
      <c r="M36" s="5"/>
    </row>
    <row r="37" spans="1:13" ht="12.75" customHeight="1">
      <c r="A37" s="6" t="s">
        <v>19</v>
      </c>
      <c r="B37" s="5">
        <v>6472117</v>
      </c>
      <c r="C37" s="5">
        <v>3818180</v>
      </c>
      <c r="D37" s="5">
        <v>191004</v>
      </c>
      <c r="E37" s="5">
        <v>2462933</v>
      </c>
      <c r="F37" s="5"/>
      <c r="G37" s="5">
        <v>250489</v>
      </c>
      <c r="H37" s="5">
        <v>121198</v>
      </c>
      <c r="J37" s="5"/>
      <c r="K37" s="5"/>
      <c r="L37" s="5"/>
      <c r="M37" s="5"/>
    </row>
    <row r="38" spans="1:13" ht="12.75" customHeight="1">
      <c r="A38" s="6" t="s">
        <v>20</v>
      </c>
      <c r="B38" s="5">
        <v>16741869</v>
      </c>
      <c r="C38" s="5">
        <v>8080176</v>
      </c>
      <c r="D38" s="5">
        <v>867896</v>
      </c>
      <c r="E38" s="5">
        <v>7793797</v>
      </c>
      <c r="F38" s="5"/>
      <c r="G38" s="5">
        <v>712907</v>
      </c>
      <c r="H38" s="5">
        <v>503595</v>
      </c>
      <c r="J38" s="5"/>
      <c r="K38" s="5"/>
      <c r="L38" s="5"/>
      <c r="M38" s="5"/>
    </row>
    <row r="39" spans="1:13" s="8" customFormat="1" ht="12.75" customHeight="1">
      <c r="A39" s="6" t="s">
        <v>6</v>
      </c>
      <c r="B39" s="5">
        <v>23213986</v>
      </c>
      <c r="C39" s="5">
        <v>11898356</v>
      </c>
      <c r="D39" s="5">
        <v>1058900</v>
      </c>
      <c r="E39" s="5">
        <v>10256730</v>
      </c>
      <c r="F39" s="5"/>
      <c r="G39" s="5">
        <v>963396</v>
      </c>
      <c r="H39" s="5">
        <v>624793</v>
      </c>
      <c r="J39" s="5"/>
      <c r="K39" s="5"/>
      <c r="L39" s="5"/>
      <c r="M39" s="5"/>
    </row>
    <row r="40" spans="1:13" s="8" customFormat="1" ht="24.75" customHeight="1">
      <c r="A40" s="9" t="s">
        <v>69</v>
      </c>
      <c r="B40" s="22">
        <f aca="true" t="shared" si="0" ref="B40:H40">+B11*100/B39</f>
        <v>6.7919529201060085</v>
      </c>
      <c r="C40" s="22">
        <f t="shared" si="0"/>
        <v>7.7196547153236965</v>
      </c>
      <c r="D40" s="22">
        <f t="shared" si="0"/>
        <v>3.9666635187458685</v>
      </c>
      <c r="E40" s="22">
        <f t="shared" si="0"/>
        <v>6.007450717723875</v>
      </c>
      <c r="F40" s="22" t="e">
        <f t="shared" si="0"/>
        <v>#DIV/0!</v>
      </c>
      <c r="G40" s="22">
        <f t="shared" si="0"/>
        <v>14.733712824217664</v>
      </c>
      <c r="H40" s="22">
        <f t="shared" si="0"/>
        <v>2.2143333872178466</v>
      </c>
      <c r="J40" s="5"/>
      <c r="K40" s="5"/>
      <c r="L40" s="5"/>
      <c r="M40" s="5"/>
    </row>
    <row r="41" spans="1:8" ht="12.75">
      <c r="A41" s="10"/>
      <c r="B41" s="11"/>
      <c r="C41" s="11"/>
      <c r="D41" s="11"/>
      <c r="E41" s="11"/>
      <c r="F41" s="11"/>
      <c r="G41" s="14"/>
      <c r="H41" s="14"/>
    </row>
    <row r="42" spans="1:6" ht="13.5" customHeight="1">
      <c r="A42" s="6" t="s">
        <v>49</v>
      </c>
      <c r="B42" s="6"/>
      <c r="C42" s="6"/>
      <c r="D42" s="6"/>
      <c r="E42" s="6"/>
      <c r="F42" s="6"/>
    </row>
    <row r="43" ht="12.75">
      <c r="A43" s="3" t="s">
        <v>39</v>
      </c>
    </row>
  </sheetData>
  <sheetProtection/>
  <mergeCells count="8">
    <mergeCell ref="A12:H12"/>
    <mergeCell ref="A22:H22"/>
    <mergeCell ref="A26:H26"/>
    <mergeCell ref="A36:H36"/>
    <mergeCell ref="B2:E2"/>
    <mergeCell ref="A4:H4"/>
    <mergeCell ref="G2:H2"/>
    <mergeCell ref="A2:A3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2.8515625" style="3" customWidth="1"/>
    <col min="2" max="5" width="12.7109375" style="3" customWidth="1"/>
    <col min="6" max="16384" width="9.140625" style="3" customWidth="1"/>
  </cols>
  <sheetData>
    <row r="1" spans="1:5" ht="24.75" customHeight="1">
      <c r="A1" s="2" t="s">
        <v>45</v>
      </c>
      <c r="B1" s="1"/>
      <c r="C1" s="1"/>
      <c r="D1" s="1"/>
      <c r="E1" s="1"/>
    </row>
    <row r="2" spans="1:5" ht="36.75" customHeight="1">
      <c r="A2" s="15"/>
      <c r="B2" s="16" t="s">
        <v>2</v>
      </c>
      <c r="C2" s="16" t="s">
        <v>33</v>
      </c>
      <c r="D2" s="16" t="s">
        <v>32</v>
      </c>
      <c r="E2" s="16" t="s">
        <v>31</v>
      </c>
    </row>
    <row r="3" spans="1:5" ht="21.75" customHeight="1">
      <c r="A3" s="35" t="s">
        <v>5</v>
      </c>
      <c r="B3" s="35"/>
      <c r="C3" s="35"/>
      <c r="D3" s="35"/>
      <c r="E3" s="35"/>
    </row>
    <row r="4" spans="1:9" ht="12.75" customHeight="1">
      <c r="A4" s="4" t="s">
        <v>51</v>
      </c>
      <c r="B4" s="21">
        <v>805786</v>
      </c>
      <c r="C4" s="21">
        <v>762668</v>
      </c>
      <c r="D4" s="21">
        <v>17646</v>
      </c>
      <c r="E4" s="21">
        <v>25472</v>
      </c>
      <c r="F4" s="26"/>
      <c r="G4" s="26"/>
      <c r="I4" s="26"/>
    </row>
    <row r="5" spans="1:9" ht="12.75" customHeight="1">
      <c r="A5" s="4" t="s">
        <v>52</v>
      </c>
      <c r="B5" s="21">
        <v>779821</v>
      </c>
      <c r="C5" s="21">
        <v>706442</v>
      </c>
      <c r="D5" s="21">
        <v>15856</v>
      </c>
      <c r="E5" s="21">
        <v>57523</v>
      </c>
      <c r="F5" s="26"/>
      <c r="G5" s="26"/>
      <c r="I5" s="26"/>
    </row>
    <row r="6" spans="1:9" ht="12.75" customHeight="1">
      <c r="A6" s="4" t="s">
        <v>54</v>
      </c>
      <c r="B6" s="21">
        <v>688533</v>
      </c>
      <c r="C6" s="21">
        <v>637354</v>
      </c>
      <c r="D6" s="21">
        <v>12660</v>
      </c>
      <c r="E6" s="21" t="s">
        <v>59</v>
      </c>
      <c r="F6" s="26"/>
      <c r="G6" s="26"/>
      <c r="I6" s="26"/>
    </row>
    <row r="7" spans="1:9" ht="12.75" customHeight="1">
      <c r="A7" s="4" t="s">
        <v>61</v>
      </c>
      <c r="B7" s="21">
        <v>648747</v>
      </c>
      <c r="C7" s="21">
        <v>589159</v>
      </c>
      <c r="D7" s="21">
        <v>11971</v>
      </c>
      <c r="E7" s="21">
        <v>47617</v>
      </c>
      <c r="F7" s="26"/>
      <c r="G7" s="26"/>
      <c r="H7" s="26"/>
      <c r="I7" s="26"/>
    </row>
    <row r="8" spans="1:9" ht="12.75" customHeight="1">
      <c r="A8" s="4" t="s">
        <v>62</v>
      </c>
      <c r="B8" s="21">
        <v>655675</v>
      </c>
      <c r="C8" s="21">
        <v>542749</v>
      </c>
      <c r="D8" s="21">
        <v>10551</v>
      </c>
      <c r="E8" s="21">
        <v>102375</v>
      </c>
      <c r="F8" s="26"/>
      <c r="G8" s="26"/>
      <c r="H8" s="26"/>
      <c r="I8" s="26"/>
    </row>
    <row r="9" spans="1:9" ht="12.75" customHeight="1">
      <c r="A9" s="4" t="s">
        <v>63</v>
      </c>
      <c r="B9" s="21">
        <v>613922</v>
      </c>
      <c r="C9" s="21">
        <v>498094</v>
      </c>
      <c r="D9" s="21">
        <v>8643</v>
      </c>
      <c r="E9" s="21">
        <v>107185</v>
      </c>
      <c r="F9" s="26"/>
      <c r="G9" s="26"/>
      <c r="H9" s="26"/>
      <c r="I9" s="26"/>
    </row>
    <row r="10" spans="1:9" ht="12.75" customHeight="1">
      <c r="A10" s="4" t="s">
        <v>66</v>
      </c>
      <c r="B10" s="21">
        <v>582263</v>
      </c>
      <c r="C10" s="21">
        <v>474123</v>
      </c>
      <c r="D10" s="21">
        <v>8718</v>
      </c>
      <c r="E10" s="21">
        <v>99422</v>
      </c>
      <c r="F10" s="26"/>
      <c r="G10" s="26"/>
      <c r="H10" s="26"/>
      <c r="I10" s="26"/>
    </row>
    <row r="11" spans="1:5" ht="21.75" customHeight="1">
      <c r="A11" s="34" t="s">
        <v>64</v>
      </c>
      <c r="B11" s="34"/>
      <c r="C11" s="34"/>
      <c r="D11" s="34"/>
      <c r="E11" s="34"/>
    </row>
    <row r="12" spans="1:5" ht="12.75" customHeight="1">
      <c r="A12" s="6" t="s">
        <v>7</v>
      </c>
      <c r="B12" s="21">
        <v>41484</v>
      </c>
      <c r="C12" s="21">
        <v>33445</v>
      </c>
      <c r="D12" s="21">
        <v>0</v>
      </c>
      <c r="E12" s="21">
        <v>8039</v>
      </c>
    </row>
    <row r="13" spans="1:5" ht="12.75" customHeight="1">
      <c r="A13" s="6" t="s">
        <v>8</v>
      </c>
      <c r="B13" s="21">
        <v>21608</v>
      </c>
      <c r="C13" s="21">
        <v>17939</v>
      </c>
      <c r="D13" s="21">
        <v>0</v>
      </c>
      <c r="E13" s="21">
        <v>3669</v>
      </c>
    </row>
    <row r="14" spans="1:5" ht="12.75" customHeight="1">
      <c r="A14" s="6" t="s">
        <v>9</v>
      </c>
      <c r="B14" s="21">
        <v>146962</v>
      </c>
      <c r="C14" s="21">
        <v>111660</v>
      </c>
      <c r="D14" s="21">
        <v>2629</v>
      </c>
      <c r="E14" s="21">
        <v>32673</v>
      </c>
    </row>
    <row r="15" spans="1:5" ht="12.75" customHeight="1">
      <c r="A15" s="6" t="s">
        <v>10</v>
      </c>
      <c r="B15" s="21">
        <v>12343</v>
      </c>
      <c r="C15" s="21">
        <v>9521</v>
      </c>
      <c r="D15" s="21">
        <v>623</v>
      </c>
      <c r="E15" s="21">
        <v>2199</v>
      </c>
    </row>
    <row r="16" spans="1:5" ht="12.75" customHeight="1">
      <c r="A16" s="6" t="s">
        <v>11</v>
      </c>
      <c r="B16" s="21">
        <v>79237</v>
      </c>
      <c r="C16" s="21">
        <v>68243</v>
      </c>
      <c r="D16" s="21">
        <v>4329</v>
      </c>
      <c r="E16" s="21">
        <v>6665</v>
      </c>
    </row>
    <row r="17" spans="1:5" ht="12.75" customHeight="1">
      <c r="A17" s="6" t="s">
        <v>12</v>
      </c>
      <c r="B17" s="21">
        <v>152783</v>
      </c>
      <c r="C17" s="21">
        <v>125853</v>
      </c>
      <c r="D17" s="21">
        <v>1062</v>
      </c>
      <c r="E17" s="21">
        <v>25868</v>
      </c>
    </row>
    <row r="18" spans="1:5" ht="12.75" customHeight="1">
      <c r="A18" s="6" t="s">
        <v>13</v>
      </c>
      <c r="B18" s="21">
        <v>63706</v>
      </c>
      <c r="C18" s="21">
        <v>53905</v>
      </c>
      <c r="D18" s="21">
        <v>0</v>
      </c>
      <c r="E18" s="21">
        <v>9801</v>
      </c>
    </row>
    <row r="19" spans="1:5" ht="12.75" customHeight="1">
      <c r="A19" s="6" t="s">
        <v>14</v>
      </c>
      <c r="B19" s="21">
        <v>51598</v>
      </c>
      <c r="C19" s="21">
        <v>45997</v>
      </c>
      <c r="D19" s="21">
        <v>0</v>
      </c>
      <c r="E19" s="21">
        <v>5601</v>
      </c>
    </row>
    <row r="20" spans="1:5" ht="12.75" customHeight="1">
      <c r="A20" s="6" t="s">
        <v>15</v>
      </c>
      <c r="B20" s="21">
        <v>44201</v>
      </c>
      <c r="C20" s="21">
        <v>31531</v>
      </c>
      <c r="D20" s="21">
        <v>0</v>
      </c>
      <c r="E20" s="21">
        <v>12670</v>
      </c>
    </row>
    <row r="21" spans="1:5" s="7" customFormat="1" ht="21.75" customHeight="1">
      <c r="A21" s="34" t="s">
        <v>65</v>
      </c>
      <c r="B21" s="34"/>
      <c r="C21" s="34"/>
      <c r="D21" s="34"/>
      <c r="E21" s="34"/>
    </row>
    <row r="22" spans="1:5" ht="12.75" customHeight="1">
      <c r="A22" s="6" t="s">
        <v>19</v>
      </c>
      <c r="B22" s="21">
        <v>2143511</v>
      </c>
      <c r="C22" s="21">
        <v>1676874</v>
      </c>
      <c r="D22" s="21">
        <v>38127</v>
      </c>
      <c r="E22" s="21">
        <v>428510</v>
      </c>
    </row>
    <row r="23" spans="1:5" ht="12.75" customHeight="1">
      <c r="A23" s="6" t="s">
        <v>20</v>
      </c>
      <c r="B23" s="21">
        <v>5676997</v>
      </c>
      <c r="C23" s="21">
        <v>4071743</v>
      </c>
      <c r="D23" s="21">
        <v>199431</v>
      </c>
      <c r="E23" s="21">
        <v>1405823</v>
      </c>
    </row>
    <row r="24" spans="1:5" s="8" customFormat="1" ht="12.75" customHeight="1">
      <c r="A24" s="6" t="s">
        <v>6</v>
      </c>
      <c r="B24" s="21">
        <v>7820508</v>
      </c>
      <c r="C24" s="21">
        <v>5748617</v>
      </c>
      <c r="D24" s="21">
        <v>237558</v>
      </c>
      <c r="E24" s="21">
        <v>1834333</v>
      </c>
    </row>
    <row r="25" spans="1:5" ht="21.75" customHeight="1">
      <c r="A25" s="34" t="s">
        <v>67</v>
      </c>
      <c r="B25" s="34"/>
      <c r="C25" s="34"/>
      <c r="D25" s="34"/>
      <c r="E25" s="34"/>
    </row>
    <row r="26" spans="1:5" ht="12.75" customHeight="1">
      <c r="A26" s="6" t="s">
        <v>7</v>
      </c>
      <c r="B26" s="21">
        <v>40351</v>
      </c>
      <c r="C26" s="21">
        <v>30452</v>
      </c>
      <c r="D26" s="21">
        <v>0</v>
      </c>
      <c r="E26" s="21">
        <v>9899</v>
      </c>
    </row>
    <row r="27" spans="1:5" ht="12.75" customHeight="1">
      <c r="A27" s="6" t="s">
        <v>8</v>
      </c>
      <c r="B27" s="21">
        <v>19273</v>
      </c>
      <c r="C27" s="21">
        <v>15953</v>
      </c>
      <c r="D27" s="21">
        <v>0</v>
      </c>
      <c r="E27" s="21">
        <v>3320</v>
      </c>
    </row>
    <row r="28" spans="1:5" ht="12.75" customHeight="1">
      <c r="A28" s="6" t="s">
        <v>9</v>
      </c>
      <c r="B28" s="21">
        <v>124124</v>
      </c>
      <c r="C28" s="21">
        <v>98393</v>
      </c>
      <c r="D28" s="21">
        <v>2592</v>
      </c>
      <c r="E28" s="21">
        <v>23139</v>
      </c>
    </row>
    <row r="29" spans="1:5" ht="12.75" customHeight="1">
      <c r="A29" s="6" t="s">
        <v>10</v>
      </c>
      <c r="B29" s="21">
        <v>12797</v>
      </c>
      <c r="C29" s="21">
        <v>9816</v>
      </c>
      <c r="D29" s="21">
        <v>684</v>
      </c>
      <c r="E29" s="21">
        <v>2297</v>
      </c>
    </row>
    <row r="30" spans="1:5" ht="12.75" customHeight="1">
      <c r="A30" s="6" t="s">
        <v>11</v>
      </c>
      <c r="B30" s="21">
        <v>78283</v>
      </c>
      <c r="C30" s="21">
        <v>65446</v>
      </c>
      <c r="D30" s="21">
        <v>4271</v>
      </c>
      <c r="E30" s="21">
        <v>8566</v>
      </c>
    </row>
    <row r="31" spans="1:5" ht="12.75" customHeight="1">
      <c r="A31" s="6" t="s">
        <v>12</v>
      </c>
      <c r="B31" s="21">
        <v>142686</v>
      </c>
      <c r="C31" s="21">
        <v>119505</v>
      </c>
      <c r="D31" s="21">
        <v>1171</v>
      </c>
      <c r="E31" s="21">
        <v>22010</v>
      </c>
    </row>
    <row r="32" spans="1:5" ht="12.75" customHeight="1">
      <c r="A32" s="6" t="s">
        <v>13</v>
      </c>
      <c r="B32" s="21">
        <v>64636</v>
      </c>
      <c r="C32" s="21">
        <v>54268</v>
      </c>
      <c r="D32" s="21">
        <v>0</v>
      </c>
      <c r="E32" s="21">
        <v>10368</v>
      </c>
    </row>
    <row r="33" spans="1:5" ht="12.75" customHeight="1">
      <c r="A33" s="6" t="s">
        <v>14</v>
      </c>
      <c r="B33" s="21">
        <v>57717</v>
      </c>
      <c r="C33" s="21">
        <v>50582</v>
      </c>
      <c r="D33" s="21">
        <v>0</v>
      </c>
      <c r="E33" s="21">
        <v>7135</v>
      </c>
    </row>
    <row r="34" spans="1:5" ht="12.75" customHeight="1">
      <c r="A34" s="6" t="s">
        <v>15</v>
      </c>
      <c r="B34" s="21">
        <v>42396</v>
      </c>
      <c r="C34" s="21">
        <v>29708</v>
      </c>
      <c r="D34" s="21">
        <v>0</v>
      </c>
      <c r="E34" s="21">
        <v>12688</v>
      </c>
    </row>
    <row r="35" spans="1:5" s="7" customFormat="1" ht="21.75" customHeight="1">
      <c r="A35" s="34" t="s">
        <v>68</v>
      </c>
      <c r="B35" s="34"/>
      <c r="C35" s="34"/>
      <c r="D35" s="34"/>
      <c r="E35" s="34"/>
    </row>
    <row r="36" spans="1:5" ht="12.75" customHeight="1">
      <c r="A36" s="6" t="s">
        <v>19</v>
      </c>
      <c r="B36" s="21">
        <v>2009179</v>
      </c>
      <c r="C36" s="21">
        <v>1594397</v>
      </c>
      <c r="D36" s="21">
        <v>36581</v>
      </c>
      <c r="E36" s="21">
        <v>378201</v>
      </c>
    </row>
    <row r="37" spans="1:5" ht="12.75" customHeight="1">
      <c r="A37" s="6" t="s">
        <v>20</v>
      </c>
      <c r="B37" s="21">
        <v>5587717</v>
      </c>
      <c r="C37" s="21">
        <v>3875722</v>
      </c>
      <c r="D37" s="21">
        <v>189115</v>
      </c>
      <c r="E37" s="21">
        <v>1522880</v>
      </c>
    </row>
    <row r="38" spans="1:5" s="8" customFormat="1" ht="12.75" customHeight="1">
      <c r="A38" s="6" t="s">
        <v>6</v>
      </c>
      <c r="B38" s="21">
        <v>7596896</v>
      </c>
      <c r="C38" s="21">
        <v>5470119</v>
      </c>
      <c r="D38" s="21">
        <v>225696</v>
      </c>
      <c r="E38" s="21">
        <v>1901081</v>
      </c>
    </row>
    <row r="39" spans="1:5" s="8" customFormat="1" ht="24.75" customHeight="1">
      <c r="A39" s="9" t="s">
        <v>69</v>
      </c>
      <c r="B39" s="22">
        <f>+B10*100/B38</f>
        <v>7.664485600434704</v>
      </c>
      <c r="C39" s="22">
        <f>+C10*100/C38</f>
        <v>8.667507964634773</v>
      </c>
      <c r="D39" s="22">
        <f>+D10*100/D38</f>
        <v>3.8627179923436836</v>
      </c>
      <c r="E39" s="22">
        <f>+E10*100/E38</f>
        <v>5.229761383128862</v>
      </c>
    </row>
    <row r="40" spans="1:5" ht="12.75">
      <c r="A40" s="10"/>
      <c r="B40" s="11"/>
      <c r="C40" s="11"/>
      <c r="D40" s="11"/>
      <c r="E40" s="11"/>
    </row>
    <row r="41" spans="1:5" ht="13.5" customHeight="1">
      <c r="A41" s="6" t="s">
        <v>49</v>
      </c>
      <c r="B41" s="6"/>
      <c r="C41" s="6"/>
      <c r="D41" s="6"/>
      <c r="E41" s="6"/>
    </row>
    <row r="45" spans="2:5" ht="12.75">
      <c r="B45" s="31"/>
      <c r="C45" s="28"/>
      <c r="D45" s="28"/>
      <c r="E45" s="28"/>
    </row>
    <row r="46" spans="2:5" ht="12.75">
      <c r="B46" s="31"/>
      <c r="C46" s="31"/>
      <c r="D46" s="31"/>
      <c r="E46" s="31"/>
    </row>
    <row r="47" ht="12.75">
      <c r="B47" s="31"/>
    </row>
    <row r="48" ht="12.75">
      <c r="B48" s="31"/>
    </row>
    <row r="49" ht="12.75">
      <c r="B49" s="31"/>
    </row>
    <row r="50" ht="12.75">
      <c r="B50" s="31"/>
    </row>
  </sheetData>
  <sheetProtection/>
  <mergeCells count="5">
    <mergeCell ref="A35:E35"/>
    <mergeCell ref="A3:E3"/>
    <mergeCell ref="A11:E11"/>
    <mergeCell ref="A21:E21"/>
    <mergeCell ref="A25:E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3" customWidth="1"/>
    <col min="2" max="6" width="10.7109375" style="3" customWidth="1"/>
    <col min="7" max="8" width="9.140625" style="3" customWidth="1"/>
    <col min="9" max="9" width="9.421875" style="3" bestFit="1" customWidth="1"/>
    <col min="10" max="12" width="11.00390625" style="3" bestFit="1" customWidth="1"/>
    <col min="13" max="16384" width="9.140625" style="3" customWidth="1"/>
  </cols>
  <sheetData>
    <row r="1" spans="1:6" ht="24.75" customHeight="1">
      <c r="A1" s="2" t="s">
        <v>44</v>
      </c>
      <c r="B1" s="1"/>
      <c r="C1" s="1"/>
      <c r="D1" s="1"/>
      <c r="E1" s="1"/>
      <c r="F1" s="1"/>
    </row>
    <row r="2" spans="1:6" ht="32.25" customHeight="1">
      <c r="A2" s="15"/>
      <c r="B2" s="16" t="s">
        <v>3</v>
      </c>
      <c r="C2" s="16" t="s">
        <v>4</v>
      </c>
      <c r="D2" s="16" t="s">
        <v>18</v>
      </c>
      <c r="E2" s="16" t="s">
        <v>16</v>
      </c>
      <c r="F2" s="16" t="s">
        <v>2</v>
      </c>
    </row>
    <row r="3" spans="1:6" ht="21.75" customHeight="1">
      <c r="A3" s="35" t="s">
        <v>5</v>
      </c>
      <c r="B3" s="35"/>
      <c r="C3" s="35"/>
      <c r="D3" s="35"/>
      <c r="E3" s="35"/>
      <c r="F3" s="35"/>
    </row>
    <row r="4" spans="1:11" ht="12.75" customHeight="1">
      <c r="A4" s="4" t="s">
        <v>51</v>
      </c>
      <c r="B4" s="21">
        <v>405</v>
      </c>
      <c r="C4" s="21">
        <v>7158</v>
      </c>
      <c r="D4" s="21">
        <v>5676</v>
      </c>
      <c r="E4" s="21">
        <v>5848</v>
      </c>
      <c r="F4" s="21">
        <f>SUM(B4:E4)</f>
        <v>19087</v>
      </c>
      <c r="H4" s="30"/>
      <c r="K4" s="21"/>
    </row>
    <row r="5" spans="1:11" ht="12.75" customHeight="1">
      <c r="A5" s="4" t="s">
        <v>52</v>
      </c>
      <c r="B5" s="21">
        <v>403</v>
      </c>
      <c r="C5" s="21">
        <v>7209</v>
      </c>
      <c r="D5" s="21">
        <v>5755</v>
      </c>
      <c r="E5" s="21">
        <v>6003</v>
      </c>
      <c r="F5" s="21">
        <f>SUM(B5:E5)</f>
        <v>19370</v>
      </c>
      <c r="H5" s="30"/>
      <c r="K5" s="21"/>
    </row>
    <row r="6" spans="1:11" ht="12.75" customHeight="1">
      <c r="A6" s="4" t="s">
        <v>54</v>
      </c>
      <c r="B6" s="21">
        <v>419</v>
      </c>
      <c r="C6" s="21">
        <v>6694</v>
      </c>
      <c r="D6" s="21">
        <v>5937</v>
      </c>
      <c r="E6" s="21">
        <v>6037</v>
      </c>
      <c r="F6" s="21">
        <f>SUM(B6:E6)</f>
        <v>19087</v>
      </c>
      <c r="H6" s="30"/>
      <c r="K6" s="21"/>
    </row>
    <row r="7" spans="1:12" ht="12.75" customHeight="1">
      <c r="A7" s="4" t="s">
        <v>61</v>
      </c>
      <c r="B7" s="21">
        <v>406</v>
      </c>
      <c r="C7" s="21">
        <v>6288</v>
      </c>
      <c r="D7" s="21">
        <v>5674</v>
      </c>
      <c r="E7" s="21">
        <v>5668</v>
      </c>
      <c r="F7" s="21">
        <f>SUM(B7:E7)</f>
        <v>18036</v>
      </c>
      <c r="H7" s="30"/>
      <c r="I7" s="30"/>
      <c r="J7" s="30"/>
      <c r="K7" s="30"/>
      <c r="L7" s="30"/>
    </row>
    <row r="8" spans="1:12" ht="12.75" customHeight="1">
      <c r="A8" s="4" t="s">
        <v>62</v>
      </c>
      <c r="B8" s="21">
        <v>407</v>
      </c>
      <c r="C8" s="21">
        <v>5960</v>
      </c>
      <c r="D8" s="21">
        <v>5473</v>
      </c>
      <c r="E8" s="21">
        <v>5482</v>
      </c>
      <c r="F8" s="21">
        <f>SUM(B8:E8)</f>
        <v>17322</v>
      </c>
      <c r="H8" s="30"/>
      <c r="I8" s="30"/>
      <c r="J8" s="30"/>
      <c r="K8" s="30"/>
      <c r="L8" s="30"/>
    </row>
    <row r="9" spans="1:12" ht="12.75" customHeight="1">
      <c r="A9" s="4" t="s">
        <v>63</v>
      </c>
      <c r="B9" s="21">
        <v>384.8</v>
      </c>
      <c r="C9" s="21">
        <v>5689</v>
      </c>
      <c r="D9" s="21">
        <v>5668</v>
      </c>
      <c r="E9" s="21">
        <v>5614.1</v>
      </c>
      <c r="F9" s="21">
        <v>17355.9</v>
      </c>
      <c r="H9" s="30"/>
      <c r="I9" s="30"/>
      <c r="J9" s="30"/>
      <c r="K9" s="30"/>
      <c r="L9" s="30"/>
    </row>
    <row r="10" spans="1:11" ht="21.75" customHeight="1">
      <c r="A10" s="34" t="s">
        <v>64</v>
      </c>
      <c r="B10" s="34"/>
      <c r="C10" s="34"/>
      <c r="D10" s="34"/>
      <c r="E10" s="34"/>
      <c r="F10" s="34"/>
      <c r="K10" s="21"/>
    </row>
    <row r="11" spans="1:11" ht="12.75" customHeight="1">
      <c r="A11" s="6" t="s">
        <v>7</v>
      </c>
      <c r="B11" s="21">
        <v>25.7</v>
      </c>
      <c r="C11" s="21">
        <v>128.7</v>
      </c>
      <c r="D11" s="21">
        <v>409.7</v>
      </c>
      <c r="E11" s="21">
        <v>478.7</v>
      </c>
      <c r="F11" s="21">
        <v>1042.8</v>
      </c>
      <c r="K11" s="21"/>
    </row>
    <row r="12" spans="1:6" ht="12.75" customHeight="1">
      <c r="A12" s="6" t="s">
        <v>8</v>
      </c>
      <c r="B12" s="21">
        <v>15.9</v>
      </c>
      <c r="C12" s="21">
        <v>120</v>
      </c>
      <c r="D12" s="21">
        <v>265.1</v>
      </c>
      <c r="E12" s="21">
        <v>272.2</v>
      </c>
      <c r="F12" s="21">
        <v>673.2</v>
      </c>
    </row>
    <row r="13" spans="1:6" ht="12.75" customHeight="1">
      <c r="A13" s="6" t="s">
        <v>9</v>
      </c>
      <c r="B13" s="21">
        <v>84.1</v>
      </c>
      <c r="C13" s="21">
        <v>1035.4</v>
      </c>
      <c r="D13" s="21">
        <v>1332</v>
      </c>
      <c r="E13" s="21">
        <v>1167.5</v>
      </c>
      <c r="F13" s="21">
        <v>3619</v>
      </c>
    </row>
    <row r="14" spans="1:6" ht="12.75" customHeight="1">
      <c r="A14" s="6" t="s">
        <v>10</v>
      </c>
      <c r="B14" s="21">
        <v>9.7</v>
      </c>
      <c r="C14" s="21">
        <v>55.7</v>
      </c>
      <c r="D14" s="21">
        <v>152</v>
      </c>
      <c r="E14" s="21">
        <v>160.2</v>
      </c>
      <c r="F14" s="21">
        <v>377.5</v>
      </c>
    </row>
    <row r="15" spans="1:6" ht="12.75" customHeight="1">
      <c r="A15" s="6" t="s">
        <v>11</v>
      </c>
      <c r="B15" s="21">
        <v>19.8</v>
      </c>
      <c r="C15" s="21">
        <v>986.8</v>
      </c>
      <c r="D15" s="21">
        <v>765.2</v>
      </c>
      <c r="E15" s="21">
        <v>723.9</v>
      </c>
      <c r="F15" s="21">
        <v>2495.8</v>
      </c>
    </row>
    <row r="16" spans="1:6" ht="12.75" customHeight="1">
      <c r="A16" s="6" t="s">
        <v>12</v>
      </c>
      <c r="B16" s="21">
        <v>30.2</v>
      </c>
      <c r="C16" s="21">
        <v>375.5</v>
      </c>
      <c r="D16" s="21">
        <v>1312.4</v>
      </c>
      <c r="E16" s="21">
        <v>1431.5</v>
      </c>
      <c r="F16" s="21">
        <v>3149.7</v>
      </c>
    </row>
    <row r="17" spans="1:6" ht="12.75" customHeight="1">
      <c r="A17" s="6" t="s">
        <v>13</v>
      </c>
      <c r="B17" s="21">
        <v>101.6</v>
      </c>
      <c r="C17" s="21">
        <v>479.1</v>
      </c>
      <c r="D17" s="21">
        <v>375.7</v>
      </c>
      <c r="E17" s="21">
        <v>368.6</v>
      </c>
      <c r="F17" s="21">
        <v>1325</v>
      </c>
    </row>
    <row r="18" spans="1:6" ht="12.75" customHeight="1">
      <c r="A18" s="6" t="s">
        <v>14</v>
      </c>
      <c r="B18" s="21">
        <v>70.5</v>
      </c>
      <c r="C18" s="21">
        <v>2293.3</v>
      </c>
      <c r="D18" s="21">
        <v>458.8</v>
      </c>
      <c r="E18" s="21">
        <v>479.8</v>
      </c>
      <c r="F18" s="21">
        <v>3302.5</v>
      </c>
    </row>
    <row r="19" spans="1:6" ht="12.75" customHeight="1">
      <c r="A19" s="6" t="s">
        <v>15</v>
      </c>
      <c r="B19" s="21">
        <v>27.3</v>
      </c>
      <c r="C19" s="21">
        <v>214.4</v>
      </c>
      <c r="D19" s="21">
        <v>455.7</v>
      </c>
      <c r="E19" s="21">
        <v>531.7</v>
      </c>
      <c r="F19" s="21">
        <v>1229.1</v>
      </c>
    </row>
    <row r="20" spans="1:6" s="7" customFormat="1" ht="21.75" customHeight="1">
      <c r="A20" s="34" t="s">
        <v>65</v>
      </c>
      <c r="B20" s="34"/>
      <c r="C20" s="34"/>
      <c r="D20" s="34"/>
      <c r="E20" s="34"/>
      <c r="F20" s="34"/>
    </row>
    <row r="21" spans="1:6" ht="12.75" customHeight="1">
      <c r="A21" s="6" t="s">
        <v>19</v>
      </c>
      <c r="B21" s="21">
        <v>1690.4999999999998</v>
      </c>
      <c r="C21" s="21">
        <v>26367.800000000003</v>
      </c>
      <c r="D21" s="21">
        <v>24913.7</v>
      </c>
      <c r="E21" s="21">
        <v>21560.4</v>
      </c>
      <c r="F21" s="23">
        <v>74532.5</v>
      </c>
    </row>
    <row r="22" spans="1:6" ht="12.75" customHeight="1">
      <c r="A22" s="6" t="s">
        <v>20</v>
      </c>
      <c r="B22" s="21">
        <v>3999.3999999999996</v>
      </c>
      <c r="C22" s="21">
        <v>95994.5</v>
      </c>
      <c r="D22" s="21">
        <v>78026.8</v>
      </c>
      <c r="E22" s="21">
        <v>44626.9</v>
      </c>
      <c r="F22" s="23">
        <v>222647.40000000002</v>
      </c>
    </row>
    <row r="23" spans="1:6" s="8" customFormat="1" ht="12.75" customHeight="1">
      <c r="A23" s="6" t="s">
        <v>6</v>
      </c>
      <c r="B23" s="23">
        <v>5689.9</v>
      </c>
      <c r="C23" s="23">
        <v>122362.3</v>
      </c>
      <c r="D23" s="23">
        <v>102940.5</v>
      </c>
      <c r="E23" s="23">
        <v>66187.3</v>
      </c>
      <c r="F23" s="23">
        <v>297179.9</v>
      </c>
    </row>
    <row r="24" spans="1:6" s="8" customFormat="1" ht="24.75" customHeight="1">
      <c r="A24" s="9" t="s">
        <v>70</v>
      </c>
      <c r="B24" s="22">
        <f>+B9*100/B23</f>
        <v>6.762860507214539</v>
      </c>
      <c r="C24" s="22">
        <f>+C9*100/C23</f>
        <v>4.649307834194029</v>
      </c>
      <c r="D24" s="22">
        <f>+D9*100/D23</f>
        <v>5.506093325756141</v>
      </c>
      <c r="E24" s="22">
        <f>+E9*100/E23</f>
        <v>8.482140833664465</v>
      </c>
      <c r="F24" s="22">
        <f>+F9*100/F23</f>
        <v>5.840199825089113</v>
      </c>
    </row>
    <row r="25" spans="1:6" ht="12.75">
      <c r="A25" s="10"/>
      <c r="B25" s="11"/>
      <c r="C25" s="11"/>
      <c r="D25" s="11"/>
      <c r="E25" s="11"/>
      <c r="F25" s="11"/>
    </row>
    <row r="26" ht="13.5" customHeight="1">
      <c r="A26" s="3" t="s">
        <v>53</v>
      </c>
    </row>
    <row r="27" ht="12.75">
      <c r="A27" s="19" t="s">
        <v>50</v>
      </c>
    </row>
  </sheetData>
  <sheetProtection/>
  <mergeCells count="3">
    <mergeCell ref="A3:F3"/>
    <mergeCell ref="A10:F10"/>
    <mergeCell ref="A20:F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7" width="10.7109375" style="3" customWidth="1"/>
    <col min="8" max="16384" width="9.140625" style="3" customWidth="1"/>
  </cols>
  <sheetData>
    <row r="1" spans="1:5" ht="15" customHeight="1">
      <c r="A1" s="12" t="s">
        <v>40</v>
      </c>
      <c r="C1" s="1"/>
      <c r="D1" s="1"/>
      <c r="E1" s="1"/>
    </row>
    <row r="2" spans="1:5" ht="24.75" customHeight="1">
      <c r="A2" s="13" t="s">
        <v>43</v>
      </c>
      <c r="C2" s="1"/>
      <c r="D2" s="1"/>
      <c r="E2" s="1"/>
    </row>
    <row r="3" spans="1:7" ht="36" customHeight="1">
      <c r="A3" s="17"/>
      <c r="B3" s="36" t="s">
        <v>0</v>
      </c>
      <c r="C3" s="36"/>
      <c r="D3" s="36"/>
      <c r="E3" s="36" t="s">
        <v>1</v>
      </c>
      <c r="F3" s="36"/>
      <c r="G3" s="36"/>
    </row>
    <row r="4" spans="1:7" ht="18" customHeight="1">
      <c r="A4" s="39" t="s">
        <v>37</v>
      </c>
      <c r="B4" s="39"/>
      <c r="C4" s="39"/>
      <c r="D4" s="39"/>
      <c r="E4" s="39"/>
      <c r="F4" s="39"/>
      <c r="G4" s="39"/>
    </row>
    <row r="5" spans="2:7" ht="26.25" customHeight="1">
      <c r="B5" s="18" t="s">
        <v>22</v>
      </c>
      <c r="C5" s="18" t="s">
        <v>21</v>
      </c>
      <c r="D5" s="18" t="s">
        <v>55</v>
      </c>
      <c r="E5" s="18" t="s">
        <v>22</v>
      </c>
      <c r="F5" s="18" t="s">
        <v>21</v>
      </c>
      <c r="G5" s="18" t="s">
        <v>55</v>
      </c>
    </row>
    <row r="6" spans="1:7" ht="19.5" customHeight="1">
      <c r="A6" s="34" t="s">
        <v>5</v>
      </c>
      <c r="B6" s="34"/>
      <c r="C6" s="34"/>
      <c r="D6" s="34"/>
      <c r="E6" s="34"/>
      <c r="F6" s="34"/>
      <c r="G6" s="34"/>
    </row>
    <row r="7" spans="1:7" ht="12.75" customHeight="1">
      <c r="A7" s="4" t="s">
        <v>51</v>
      </c>
      <c r="B7" s="21">
        <v>616</v>
      </c>
      <c r="C7" s="21">
        <v>21393</v>
      </c>
      <c r="D7" s="21">
        <f>B7+C7</f>
        <v>22009</v>
      </c>
      <c r="E7" s="21">
        <v>604</v>
      </c>
      <c r="F7" s="21">
        <v>20432</v>
      </c>
      <c r="G7" s="21">
        <f>E7+F7</f>
        <v>21036</v>
      </c>
    </row>
    <row r="8" spans="1:7" ht="12.75" customHeight="1">
      <c r="A8" s="4" t="s">
        <v>52</v>
      </c>
      <c r="B8" s="21">
        <v>500</v>
      </c>
      <c r="C8" s="21">
        <v>20859</v>
      </c>
      <c r="D8" s="21">
        <f>B8+C8</f>
        <v>21359</v>
      </c>
      <c r="E8" s="21">
        <v>489</v>
      </c>
      <c r="F8" s="21">
        <v>19965</v>
      </c>
      <c r="G8" s="21">
        <f>E8+F8</f>
        <v>20454</v>
      </c>
    </row>
    <row r="9" spans="1:7" ht="12.75" customHeight="1">
      <c r="A9" s="4" t="s">
        <v>54</v>
      </c>
      <c r="B9" s="21">
        <v>520</v>
      </c>
      <c r="C9" s="21">
        <v>19102</v>
      </c>
      <c r="D9" s="21">
        <f>B9+C9</f>
        <v>19622</v>
      </c>
      <c r="E9" s="21">
        <v>509</v>
      </c>
      <c r="F9" s="21">
        <v>18378</v>
      </c>
      <c r="G9" s="21">
        <f>E9+F9</f>
        <v>18887</v>
      </c>
    </row>
    <row r="10" spans="1:7" ht="12.75" customHeight="1">
      <c r="A10" s="4" t="s">
        <v>61</v>
      </c>
      <c r="B10" s="21">
        <v>515</v>
      </c>
      <c r="C10" s="21">
        <v>18112</v>
      </c>
      <c r="D10" s="21">
        <f>B10+C10</f>
        <v>18627</v>
      </c>
      <c r="E10" s="21">
        <v>504</v>
      </c>
      <c r="F10" s="21">
        <v>17363</v>
      </c>
      <c r="G10" s="21">
        <f>E10+F10</f>
        <v>17867</v>
      </c>
    </row>
    <row r="11" spans="1:7" ht="12.75" customHeight="1">
      <c r="A11" s="4" t="s">
        <v>62</v>
      </c>
      <c r="B11" s="21">
        <v>471</v>
      </c>
      <c r="C11" s="21">
        <v>17249</v>
      </c>
      <c r="D11" s="21">
        <f>B11+C11</f>
        <v>17720</v>
      </c>
      <c r="E11" s="21">
        <v>461</v>
      </c>
      <c r="F11" s="21">
        <v>16500</v>
      </c>
      <c r="G11" s="21">
        <f>E11+F11</f>
        <v>16961</v>
      </c>
    </row>
    <row r="12" spans="1:7" ht="12.75" customHeight="1">
      <c r="A12" s="4" t="s">
        <v>63</v>
      </c>
      <c r="B12" s="21">
        <v>474.9</v>
      </c>
      <c r="C12" s="21">
        <v>17988.8</v>
      </c>
      <c r="D12" s="21">
        <f>+B12+C12</f>
        <v>18463.7</v>
      </c>
      <c r="E12" s="21">
        <v>465.7</v>
      </c>
      <c r="F12" s="21">
        <v>17199.3</v>
      </c>
      <c r="G12" s="21">
        <f>+E12+F12</f>
        <v>17665</v>
      </c>
    </row>
    <row r="13" spans="1:7" s="7" customFormat="1" ht="21.75" customHeight="1">
      <c r="A13" s="34" t="s">
        <v>65</v>
      </c>
      <c r="B13" s="34"/>
      <c r="C13" s="34"/>
      <c r="D13" s="34"/>
      <c r="E13" s="34"/>
      <c r="F13" s="34"/>
      <c r="G13" s="34"/>
    </row>
    <row r="14" spans="1:7" ht="12.75" customHeight="1">
      <c r="A14" s="6" t="s">
        <v>19</v>
      </c>
      <c r="B14" s="21">
        <v>5767.1</v>
      </c>
      <c r="C14" s="21">
        <v>79208.7</v>
      </c>
      <c r="D14" s="21">
        <f>+B14+C14</f>
        <v>84975.8</v>
      </c>
      <c r="E14" s="21">
        <v>5710</v>
      </c>
      <c r="F14" s="21">
        <v>75190</v>
      </c>
      <c r="G14" s="21">
        <f>+E14+F14</f>
        <v>80900</v>
      </c>
    </row>
    <row r="15" spans="1:7" ht="12.75" customHeight="1">
      <c r="A15" s="6" t="s">
        <v>20</v>
      </c>
      <c r="B15" s="21">
        <f aca="true" t="shared" si="0" ref="B15:G15">+B16-B14</f>
        <v>41202.4</v>
      </c>
      <c r="C15" s="21">
        <f t="shared" si="0"/>
        <v>119029.8</v>
      </c>
      <c r="D15" s="21">
        <f t="shared" si="0"/>
        <v>160232.2</v>
      </c>
      <c r="E15" s="21">
        <f t="shared" si="0"/>
        <v>40740.4</v>
      </c>
      <c r="F15" s="21">
        <f t="shared" si="0"/>
        <v>113494.5</v>
      </c>
      <c r="G15" s="21">
        <f t="shared" si="0"/>
        <v>154234.9</v>
      </c>
    </row>
    <row r="16" spans="1:7" s="8" customFormat="1" ht="12.75" customHeight="1">
      <c r="A16" s="6" t="s">
        <v>6</v>
      </c>
      <c r="B16" s="21">
        <v>46969.5</v>
      </c>
      <c r="C16" s="21">
        <v>198238.5</v>
      </c>
      <c r="D16" s="21">
        <f>+B16+C16</f>
        <v>245208</v>
      </c>
      <c r="E16" s="21">
        <v>46450.4</v>
      </c>
      <c r="F16" s="21">
        <v>188684.5</v>
      </c>
      <c r="G16" s="21">
        <f>+E16+F16</f>
        <v>235134.9</v>
      </c>
    </row>
    <row r="17" spans="1:7" s="8" customFormat="1" ht="21.75" customHeight="1">
      <c r="A17" s="9" t="s">
        <v>34</v>
      </c>
      <c r="B17" s="22">
        <f aca="true" t="shared" si="1" ref="B17:G17">+B12*100/B16</f>
        <v>1.0110816593747005</v>
      </c>
      <c r="C17" s="22">
        <f t="shared" si="1"/>
        <v>9.074322091823738</v>
      </c>
      <c r="D17" s="22">
        <f t="shared" si="1"/>
        <v>7.529811425402108</v>
      </c>
      <c r="E17" s="22">
        <f t="shared" si="1"/>
        <v>1.0025747894528356</v>
      </c>
      <c r="F17" s="22">
        <f t="shared" si="1"/>
        <v>9.11537513680244</v>
      </c>
      <c r="G17" s="22">
        <f t="shared" si="1"/>
        <v>7.512708662133949</v>
      </c>
    </row>
    <row r="18" spans="1:7" ht="18" customHeight="1">
      <c r="A18" s="40" t="s">
        <v>17</v>
      </c>
      <c r="B18" s="40"/>
      <c r="C18" s="40"/>
      <c r="D18" s="40"/>
      <c r="E18" s="40"/>
      <c r="F18" s="40"/>
      <c r="G18" s="40"/>
    </row>
    <row r="19" spans="1:7" s="8" customFormat="1" ht="33" customHeight="1">
      <c r="A19" s="9"/>
      <c r="B19" s="18" t="s">
        <v>17</v>
      </c>
      <c r="C19" s="18" t="s">
        <v>23</v>
      </c>
      <c r="D19" s="18" t="s">
        <v>57</v>
      </c>
      <c r="E19" s="18" t="s">
        <v>17</v>
      </c>
      <c r="F19" s="18" t="s">
        <v>23</v>
      </c>
      <c r="G19" s="18" t="s">
        <v>57</v>
      </c>
    </row>
    <row r="20" spans="1:7" ht="19.5" customHeight="1">
      <c r="A20" s="34" t="s">
        <v>5</v>
      </c>
      <c r="B20" s="34"/>
      <c r="C20" s="34"/>
      <c r="D20" s="34"/>
      <c r="E20" s="34"/>
      <c r="F20" s="34"/>
      <c r="G20" s="34"/>
    </row>
    <row r="21" spans="1:7" ht="12.75" customHeight="1">
      <c r="A21" s="4" t="s">
        <v>51</v>
      </c>
      <c r="B21" s="21">
        <v>18612</v>
      </c>
      <c r="C21" s="21">
        <v>5697</v>
      </c>
      <c r="D21" s="21">
        <f>SUM(B21:C21)</f>
        <v>24309</v>
      </c>
      <c r="E21" s="21">
        <v>17964</v>
      </c>
      <c r="F21" s="21">
        <v>5350</v>
      </c>
      <c r="G21" s="21">
        <f>E21+F21</f>
        <v>23314</v>
      </c>
    </row>
    <row r="22" spans="1:7" ht="12.75" customHeight="1">
      <c r="A22" s="4" t="s">
        <v>52</v>
      </c>
      <c r="B22" s="21">
        <v>18806</v>
      </c>
      <c r="C22" s="21">
        <v>5594</v>
      </c>
      <c r="D22" s="21">
        <f>SUM(B22:C22)</f>
        <v>24400</v>
      </c>
      <c r="E22" s="21">
        <v>18219</v>
      </c>
      <c r="F22" s="21">
        <v>5240</v>
      </c>
      <c r="G22" s="21">
        <f>E22+F22</f>
        <v>23459</v>
      </c>
    </row>
    <row r="23" spans="1:9" ht="12.75" customHeight="1">
      <c r="A23" s="4" t="s">
        <v>54</v>
      </c>
      <c r="B23" s="21">
        <v>21937</v>
      </c>
      <c r="C23" s="21">
        <v>2192</v>
      </c>
      <c r="D23" s="21">
        <f>SUM(B23:C23)</f>
        <v>24129</v>
      </c>
      <c r="E23" s="21">
        <v>21398</v>
      </c>
      <c r="F23" s="21">
        <v>1957</v>
      </c>
      <c r="G23" s="21">
        <f>E23+F23</f>
        <v>23355</v>
      </c>
      <c r="I23" s="33"/>
    </row>
    <row r="24" spans="1:9" ht="12.75" customHeight="1">
      <c r="A24" s="4" t="s">
        <v>61</v>
      </c>
      <c r="B24" s="21">
        <v>21682</v>
      </c>
      <c r="C24" s="21">
        <v>1709</v>
      </c>
      <c r="D24" s="21">
        <f>SUM(B24:C24)</f>
        <v>23391</v>
      </c>
      <c r="E24" s="21">
        <v>21045</v>
      </c>
      <c r="F24" s="21">
        <v>1533</v>
      </c>
      <c r="G24" s="21">
        <f>E24+F24</f>
        <v>22578</v>
      </c>
      <c r="I24" s="33"/>
    </row>
    <row r="25" spans="1:9" ht="12.75" customHeight="1">
      <c r="A25" s="4" t="s">
        <v>62</v>
      </c>
      <c r="B25" s="21">
        <v>20665</v>
      </c>
      <c r="C25" s="21">
        <v>1871</v>
      </c>
      <c r="D25" s="21">
        <f>SUM(B25:C25)</f>
        <v>22536</v>
      </c>
      <c r="E25" s="21">
        <v>20041</v>
      </c>
      <c r="F25" s="21">
        <v>1667</v>
      </c>
      <c r="G25" s="21">
        <f>E25+F25</f>
        <v>21708</v>
      </c>
      <c r="I25" s="33"/>
    </row>
    <row r="26" spans="1:7" ht="12.75" customHeight="1">
      <c r="A26" s="4" t="s">
        <v>63</v>
      </c>
      <c r="B26" s="21">
        <v>21983.2</v>
      </c>
      <c r="C26" s="21">
        <v>877.8</v>
      </c>
      <c r="D26" s="21">
        <v>22861</v>
      </c>
      <c r="E26" s="21">
        <v>21185</v>
      </c>
      <c r="F26" s="21">
        <v>816.3</v>
      </c>
      <c r="G26" s="21">
        <v>22001.3</v>
      </c>
    </row>
    <row r="27" spans="1:7" s="7" customFormat="1" ht="21.75" customHeight="1">
      <c r="A27" s="34" t="s">
        <v>65</v>
      </c>
      <c r="B27" s="34"/>
      <c r="C27" s="34"/>
      <c r="D27" s="34"/>
      <c r="E27" s="34"/>
      <c r="F27" s="34"/>
      <c r="G27" s="34"/>
    </row>
    <row r="28" spans="1:7" ht="12.75" customHeight="1">
      <c r="A28" s="6" t="s">
        <v>19</v>
      </c>
      <c r="B28" s="21">
        <v>102974.8</v>
      </c>
      <c r="C28" s="21">
        <v>5753.7</v>
      </c>
      <c r="D28" s="21">
        <f>+B28+C28</f>
        <v>108728.5</v>
      </c>
      <c r="E28" s="21">
        <v>98932.1</v>
      </c>
      <c r="F28" s="21">
        <v>5420.4</v>
      </c>
      <c r="G28" s="21">
        <v>104352.5</v>
      </c>
    </row>
    <row r="29" spans="1:7" ht="12.75" customHeight="1">
      <c r="A29" s="6" t="s">
        <v>20</v>
      </c>
      <c r="B29" s="21">
        <f>123540.6+37395.9</f>
        <v>160936.5</v>
      </c>
      <c r="C29" s="21">
        <f>+C30-C28</f>
        <v>13329</v>
      </c>
      <c r="D29" s="21">
        <f>+B29+C29</f>
        <v>174265.5</v>
      </c>
      <c r="E29" s="21">
        <f>+E30-E28</f>
        <v>155153.4</v>
      </c>
      <c r="F29" s="21">
        <f>+F30-F28</f>
        <v>12922.300000000001</v>
      </c>
      <c r="G29" s="21">
        <f>+G30-G28</f>
        <v>168075.7</v>
      </c>
    </row>
    <row r="30" spans="1:7" s="8" customFormat="1" ht="12.75" customHeight="1">
      <c r="A30" s="6" t="s">
        <v>6</v>
      </c>
      <c r="B30" s="21">
        <f>+B28+B29</f>
        <v>263911.3</v>
      </c>
      <c r="C30" s="21">
        <v>19082.7</v>
      </c>
      <c r="D30" s="21">
        <f>+B30+C30</f>
        <v>282994</v>
      </c>
      <c r="E30" s="21">
        <v>254085.5</v>
      </c>
      <c r="F30" s="21">
        <v>18342.7</v>
      </c>
      <c r="G30" s="21">
        <v>272428.2</v>
      </c>
    </row>
    <row r="31" spans="1:7" s="8" customFormat="1" ht="21.75" customHeight="1">
      <c r="A31" s="9" t="s">
        <v>34</v>
      </c>
      <c r="B31" s="22">
        <f aca="true" t="shared" si="2" ref="B31:G31">+B26*100/B30</f>
        <v>8.329768372934392</v>
      </c>
      <c r="C31" s="22">
        <f t="shared" si="2"/>
        <v>4.599977990535931</v>
      </c>
      <c r="D31" s="22">
        <f t="shared" si="2"/>
        <v>8.078263143388199</v>
      </c>
      <c r="E31" s="22">
        <f t="shared" si="2"/>
        <v>8.337744578104614</v>
      </c>
      <c r="F31" s="22">
        <f t="shared" si="2"/>
        <v>4.450271770241022</v>
      </c>
      <c r="G31" s="22">
        <f t="shared" si="2"/>
        <v>8.075999474356912</v>
      </c>
    </row>
    <row r="32" spans="1:7" ht="12.75">
      <c r="A32" s="10"/>
      <c r="B32" s="11"/>
      <c r="C32" s="11"/>
      <c r="D32" s="11"/>
      <c r="E32" s="11"/>
      <c r="F32" s="11"/>
      <c r="G32" s="11"/>
    </row>
    <row r="33" ht="13.5" customHeight="1">
      <c r="A33" s="3" t="s">
        <v>53</v>
      </c>
    </row>
    <row r="34" ht="12.75">
      <c r="A34" s="3" t="s">
        <v>56</v>
      </c>
    </row>
    <row r="35" ht="12.75">
      <c r="A35" s="3" t="s">
        <v>58</v>
      </c>
    </row>
  </sheetData>
  <sheetProtection/>
  <mergeCells count="8">
    <mergeCell ref="A27:G27"/>
    <mergeCell ref="B3:D3"/>
    <mergeCell ref="E3:G3"/>
    <mergeCell ref="A4:G4"/>
    <mergeCell ref="A18:G18"/>
    <mergeCell ref="A6:G6"/>
    <mergeCell ref="A20:G20"/>
    <mergeCell ref="A13:G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7:A11 A21:A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 Salvo</dc:creator>
  <cp:keywords/>
  <dc:description/>
  <cp:lastModifiedBy>Giuseppe Nobile</cp:lastModifiedBy>
  <cp:lastPrinted>2017-07-27T14:01:24Z</cp:lastPrinted>
  <dcterms:created xsi:type="dcterms:W3CDTF">2002-05-13T08:06:04Z</dcterms:created>
  <dcterms:modified xsi:type="dcterms:W3CDTF">2017-09-13T06:45:06Z</dcterms:modified>
  <cp:category/>
  <cp:version/>
  <cp:contentType/>
  <cp:contentStatus/>
</cp:coreProperties>
</file>