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tav12.1" sheetId="1" r:id="rId1"/>
    <sheet name="tav12.2 " sheetId="2" r:id="rId2"/>
    <sheet name="tav12.3" sheetId="3" r:id="rId3"/>
    <sheet name="Tav12.4" sheetId="4" r:id="rId4"/>
  </sheets>
  <definedNames/>
  <calcPr fullCalcOnLoad="1"/>
</workbook>
</file>

<file path=xl/sharedStrings.xml><?xml version="1.0" encoding="utf-8"?>
<sst xmlns="http://schemas.openxmlformats.org/spreadsheetml/2006/main" count="126" uniqueCount="55">
  <si>
    <t>Totale</t>
  </si>
  <si>
    <t>Stanze</t>
  </si>
  <si>
    <t>Accessori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</si>
  <si>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</si>
  <si>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</si>
  <si>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</si>
  <si>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</si>
  <si>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</si>
  <si>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</si>
  <si>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</si>
  <si>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</si>
  <si>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</si>
  <si>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</si>
  <si>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Italia</t>
  </si>
  <si>
    <t>Provvedimenti emessi</t>
  </si>
  <si>
    <t>Necessità locatore</t>
  </si>
  <si>
    <t>Sud-Isole</t>
  </si>
  <si>
    <t>Nord-Centro</t>
  </si>
  <si>
    <t>Fonte: Elaborazione su dati ISTAT</t>
  </si>
  <si>
    <t>Fabbricati residenziali</t>
  </si>
  <si>
    <t>Fabbricati non residenziali</t>
  </si>
  <si>
    <t>numero</t>
  </si>
  <si>
    <t>nuova costruzione</t>
  </si>
  <si>
    <t>Morosità o altra causa</t>
  </si>
  <si>
    <t>Fine locazione</t>
  </si>
  <si>
    <r>
      <t>volume
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v/p)</t>
    </r>
  </si>
  <si>
    <t>Tavola 12.3  Procedure di rilascio di immobili ad uso abitativo</t>
  </si>
  <si>
    <t>(a)  presentate all'Ufficiale Giudiziario</t>
  </si>
  <si>
    <r>
      <t>Ampliamenti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v/p)</t>
    </r>
  </si>
  <si>
    <r>
      <t xml:space="preserve">Richieste esecuzioni </t>
    </r>
    <r>
      <rPr>
        <vertAlign val="superscript"/>
        <sz val="10"/>
        <rFont val="Arial"/>
        <family val="2"/>
      </rPr>
      <t>(a)</t>
    </r>
  </si>
  <si>
    <r>
      <t xml:space="preserve">Sfratti eseguiti </t>
    </r>
    <r>
      <rPr>
        <vertAlign val="superscript"/>
        <sz val="10"/>
        <rFont val="Arial"/>
        <family val="2"/>
      </rPr>
      <t>(b)</t>
    </r>
  </si>
  <si>
    <t>Italia = 100</t>
  </si>
  <si>
    <r>
      <t>Tavola 12.1  Fabbricati residenziali e non residenziali - Volumi v/p</t>
    </r>
    <r>
      <rPr>
        <b/>
        <vertAlign val="superscript"/>
        <sz val="10"/>
        <color indexed="12"/>
        <rFont val="Arial"/>
        <family val="2"/>
      </rPr>
      <t>(a)</t>
    </r>
  </si>
  <si>
    <t>Tavola 12.2  Nuove abitazioni e vani in fabbricati residenziali e non residenziali</t>
  </si>
  <si>
    <t>Abitazioni *</t>
  </si>
  <si>
    <t>Vani *</t>
  </si>
  <si>
    <t>* compresi gli ampliamenti di strutture preesistenti</t>
  </si>
  <si>
    <t>Tavola 12.4  Lavori pubblici posti in gara</t>
  </si>
  <si>
    <t>Numero di gare</t>
  </si>
  <si>
    <r>
      <t>(a) Vuoto per pieno - migliaia di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v/p)</t>
    </r>
  </si>
  <si>
    <t>2008</t>
  </si>
  <si>
    <t>Importo lavori (in milioni di euro)</t>
  </si>
  <si>
    <t xml:space="preserve">Fonte: Elaborazione su dati CRESME Europa Servizi  </t>
  </si>
  <si>
    <t>(b) con l'intervento dell'Ufficiale Giudiziario</t>
  </si>
  <si>
    <t>2009</t>
  </si>
  <si>
    <t>Fonte: Elaborazione su dati della Scuola Superiore dell'Amministrazione dell'Interno - Direzione Centrale per la documentazione e la statistica (Ministero dell'Interno)</t>
  </si>
  <si>
    <t>2010</t>
  </si>
  <si>
    <t>2011</t>
  </si>
  <si>
    <t xml:space="preserve">Palermo </t>
  </si>
  <si>
    <t>2012</t>
  </si>
  <si>
    <t>Province - 2012</t>
  </si>
  <si>
    <t>Ripartizioni - 2012</t>
  </si>
  <si>
    <t>2013</t>
  </si>
  <si>
    <t>Province - 2013</t>
  </si>
  <si>
    <t>Ripartizioni - 2013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</si>
</sst>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#,##0.0_ ;\-#,##0.0\ "/>
    <numFmt numFmtId="172" formatCode="0.0%"/>
    <numFmt numFmtId="173" formatCode="0.0"/>
    <numFmt numFmtId="174" formatCode="General_)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0_ ;\-#,##0.00\ "/>
    <numFmt numFmtId="180" formatCode="0.0000"/>
    <numFmt numFmtId="181" formatCode="0.000"/>
    <numFmt numFmtId="182" formatCode="0.00000"/>
    <numFmt numFmtId="183" formatCode="0.000000"/>
    <numFmt numFmtId="184" formatCode="0.0000000"/>
    <numFmt numFmtId="185" formatCode="#,##0.000_ ;\-#,##0.000\ "/>
  </numFmts>
  <fonts count="50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color indexed="12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70" fontId="0" fillId="0" borderId="0" xfId="46" applyNumberFormat="1" applyFont="1" applyBorder="1" applyAlignment="1">
      <alignment horizontal="right"/>
    </xf>
    <xf numFmtId="0" fontId="2" fillId="0" borderId="0" xfId="0" applyFont="1" applyAlignment="1">
      <alignment/>
    </xf>
    <xf numFmtId="170" fontId="0" fillId="0" borderId="10" xfId="46" applyNumberFormat="1" applyFont="1" applyBorder="1" applyAlignment="1">
      <alignment horizontal="right"/>
    </xf>
    <xf numFmtId="171" fontId="5" fillId="0" borderId="0" xfId="45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70" fontId="0" fillId="0" borderId="0" xfId="46" applyNumberFormat="1" applyFont="1" applyBorder="1" applyAlignment="1">
      <alignment horizontal="right" indent="1"/>
    </xf>
    <xf numFmtId="41" fontId="0" fillId="0" borderId="0" xfId="0" applyNumberFormat="1" applyFont="1" applyAlignment="1">
      <alignment/>
    </xf>
    <xf numFmtId="41" fontId="3" fillId="0" borderId="0" xfId="46" applyFont="1" applyAlignment="1">
      <alignment/>
    </xf>
    <xf numFmtId="41" fontId="11" fillId="0" borderId="0" xfId="46" applyFont="1" applyAlignment="1">
      <alignment/>
    </xf>
    <xf numFmtId="41" fontId="11" fillId="0" borderId="0" xfId="0" applyNumberFormat="1" applyFont="1" applyAlignment="1">
      <alignment/>
    </xf>
    <xf numFmtId="170" fontId="0" fillId="0" borderId="0" xfId="46" applyNumberFormat="1" applyFont="1" applyFill="1" applyBorder="1" applyAlignment="1">
      <alignment horizontal="right" indent="1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171" fontId="0" fillId="0" borderId="0" xfId="46" applyNumberFormat="1" applyFont="1" applyBorder="1" applyAlignment="1">
      <alignment horizontal="right"/>
    </xf>
    <xf numFmtId="170" fontId="2" fillId="0" borderId="0" xfId="0" applyNumberFormat="1" applyFont="1" applyAlignment="1">
      <alignment/>
    </xf>
    <xf numFmtId="170" fontId="0" fillId="0" borderId="0" xfId="46" applyNumberFormat="1" applyFont="1" applyBorder="1" applyAlignment="1">
      <alignment/>
    </xf>
    <xf numFmtId="170" fontId="5" fillId="0" borderId="0" xfId="46" applyNumberFormat="1" applyFont="1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/>
    </xf>
    <xf numFmtId="170" fontId="0" fillId="0" borderId="0" xfId="46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Foglio1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57250" y="0"/>
          <a:ext cx="447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0005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0005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0005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57250" y="1628775"/>
          <a:ext cx="447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276225</xdr:colOff>
      <xdr:row>5</xdr:row>
      <xdr:rowOff>0</xdr:rowOff>
    </xdr:from>
    <xdr:to>
      <xdr:col>7</xdr:col>
      <xdr:colOff>57150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000500" y="16287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33400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000500" y="5715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334000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5</xdr:row>
      <xdr:rowOff>0</xdr:rowOff>
    </xdr:from>
    <xdr:to>
      <xdr:col>7</xdr:col>
      <xdr:colOff>57150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000500" y="16287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33400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6287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276225</xdr:colOff>
      <xdr:row>4</xdr:row>
      <xdr:rowOff>0</xdr:rowOff>
    </xdr:from>
    <xdr:to>
      <xdr:col>7</xdr:col>
      <xdr:colOff>57150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000500" y="1352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334000" y="135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57250" y="0"/>
          <a:ext cx="408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48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943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48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943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48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943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57250" y="1371600"/>
          <a:ext cx="408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48100" y="1371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943475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48100" y="5715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943475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48100" y="1371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943475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71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48100" y="10953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943475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57250" y="1371600"/>
          <a:ext cx="408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848100" y="1371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3848100" y="1371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57250" y="0"/>
          <a:ext cx="3429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57250" y="1476375"/>
          <a:ext cx="3429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286250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286250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571875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571875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286250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286250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476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571875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571875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5000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0" name="Testo 5"/>
        <xdr:cNvSpPr txBox="1">
          <a:spLocks noChangeArrowheads="1"/>
        </xdr:cNvSpPr>
      </xdr:nvSpPr>
      <xdr:spPr>
        <a:xfrm>
          <a:off x="5000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5000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22" name="Testo 5"/>
        <xdr:cNvSpPr txBox="1">
          <a:spLocks noChangeArrowheads="1"/>
        </xdr:cNvSpPr>
      </xdr:nvSpPr>
      <xdr:spPr>
        <a:xfrm>
          <a:off x="3571875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5"/>
        <xdr:cNvSpPr txBox="1">
          <a:spLocks noChangeArrowheads="1"/>
        </xdr:cNvSpPr>
      </xdr:nvSpPr>
      <xdr:spPr>
        <a:xfrm>
          <a:off x="3571875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" name="Testo 4"/>
        <xdr:cNvSpPr txBox="1">
          <a:spLocks noChangeArrowheads="1"/>
        </xdr:cNvSpPr>
      </xdr:nvSpPr>
      <xdr:spPr>
        <a:xfrm>
          <a:off x="82867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" name="Testo 6"/>
        <xdr:cNvSpPr txBox="1">
          <a:spLocks noChangeArrowheads="1"/>
        </xdr:cNvSpPr>
      </xdr:nvSpPr>
      <xdr:spPr>
        <a:xfrm>
          <a:off x="828675" y="361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3" name="Testo 9"/>
        <xdr:cNvSpPr txBox="1">
          <a:spLocks noChangeArrowheads="1"/>
        </xdr:cNvSpPr>
      </xdr:nvSpPr>
      <xdr:spPr>
        <a:xfrm>
          <a:off x="82867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82867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6" name="Testo 2"/>
        <xdr:cNvSpPr txBox="1">
          <a:spLocks noChangeArrowheads="1"/>
        </xdr:cNvSpPr>
      </xdr:nvSpPr>
      <xdr:spPr>
        <a:xfrm>
          <a:off x="0" y="4610100"/>
          <a:ext cx="828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fLocksText="0">
      <xdr:nvSpPr>
        <xdr:cNvPr id="7" name="Testo 4"/>
        <xdr:cNvSpPr txBox="1">
          <a:spLocks noChangeArrowheads="1"/>
        </xdr:cNvSpPr>
      </xdr:nvSpPr>
      <xdr:spPr>
        <a:xfrm>
          <a:off x="82867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fLocksText="0">
      <xdr:nvSpPr>
        <xdr:cNvPr id="8" name="Testo 9"/>
        <xdr:cNvSpPr txBox="1">
          <a:spLocks noChangeArrowheads="1"/>
        </xdr:cNvSpPr>
      </xdr:nvSpPr>
      <xdr:spPr>
        <a:xfrm>
          <a:off x="82867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0" y="4610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82867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828675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fLocksText="0">
      <xdr:nvSpPr>
        <xdr:cNvPr id="12" name="Testo 9"/>
        <xdr:cNvSpPr txBox="1">
          <a:spLocks noChangeArrowheads="1"/>
        </xdr:cNvSpPr>
      </xdr:nvSpPr>
      <xdr:spPr>
        <a:xfrm>
          <a:off x="828675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31527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12.421875" style="1" customWidth="1"/>
    <col min="2" max="3" width="10.28125" style="1" customWidth="1"/>
    <col min="4" max="4" width="11.7109375" style="1" customWidth="1"/>
    <col min="5" max="5" width="0.85546875" style="1" customWidth="1"/>
    <col min="6" max="6" width="10.28125" style="1" customWidth="1"/>
    <col min="7" max="7" width="12.421875" style="1" customWidth="1"/>
    <col min="8" max="8" width="11.7109375" style="1" customWidth="1"/>
    <col min="9" max="11" width="9.140625" style="1" customWidth="1"/>
    <col min="12" max="12" width="11.7109375" style="1" bestFit="1" customWidth="1"/>
    <col min="13" max="16384" width="9.140625" style="1" customWidth="1"/>
  </cols>
  <sheetData>
    <row r="1" spans="1:8" ht="24.75" customHeight="1">
      <c r="A1" s="9" t="s">
        <v>32</v>
      </c>
      <c r="B1" s="10"/>
      <c r="C1" s="10"/>
      <c r="D1" s="10"/>
      <c r="E1" s="10"/>
      <c r="F1" s="10"/>
      <c r="G1" s="10"/>
      <c r="H1" s="10"/>
    </row>
    <row r="2" spans="1:8" ht="20.25" customHeight="1">
      <c r="A2" s="46"/>
      <c r="B2" s="49" t="s">
        <v>19</v>
      </c>
      <c r="C2" s="49"/>
      <c r="D2" s="49"/>
      <c r="E2" s="17"/>
      <c r="F2" s="49" t="s">
        <v>20</v>
      </c>
      <c r="G2" s="49"/>
      <c r="H2" s="49"/>
    </row>
    <row r="3" spans="1:8" ht="20.25" customHeight="1">
      <c r="A3" s="47"/>
      <c r="B3" s="42" t="s">
        <v>22</v>
      </c>
      <c r="C3" s="42"/>
      <c r="D3" s="40" t="s">
        <v>28</v>
      </c>
      <c r="E3" s="19"/>
      <c r="F3" s="42" t="s">
        <v>22</v>
      </c>
      <c r="G3" s="42"/>
      <c r="H3" s="40" t="s">
        <v>28</v>
      </c>
    </row>
    <row r="4" spans="1:8" ht="41.25" customHeight="1">
      <c r="A4" s="48"/>
      <c r="B4" s="16" t="s">
        <v>21</v>
      </c>
      <c r="C4" s="16" t="s">
        <v>25</v>
      </c>
      <c r="D4" s="41"/>
      <c r="E4" s="18"/>
      <c r="F4" s="16" t="s">
        <v>21</v>
      </c>
      <c r="G4" s="16" t="s">
        <v>25</v>
      </c>
      <c r="H4" s="41"/>
    </row>
    <row r="5" spans="1:8" ht="21.75" customHeight="1">
      <c r="A5" s="43" t="s">
        <v>12</v>
      </c>
      <c r="B5" s="43"/>
      <c r="C5" s="43"/>
      <c r="D5" s="43"/>
      <c r="E5" s="43"/>
      <c r="F5" s="43"/>
      <c r="G5" s="43"/>
      <c r="H5" s="44"/>
    </row>
    <row r="6" spans="1:8" ht="12.75" customHeight="1">
      <c r="A6" s="11" t="s">
        <v>40</v>
      </c>
      <c r="B6" s="3">
        <v>3735</v>
      </c>
      <c r="C6" s="3">
        <v>5590</v>
      </c>
      <c r="D6" s="26">
        <v>635</v>
      </c>
      <c r="F6" s="3">
        <v>1483</v>
      </c>
      <c r="G6" s="3">
        <v>4375</v>
      </c>
      <c r="H6" s="3">
        <v>671</v>
      </c>
    </row>
    <row r="7" spans="1:8" ht="12.75" customHeight="1">
      <c r="A7" s="11" t="s">
        <v>44</v>
      </c>
      <c r="B7" s="3">
        <v>3187</v>
      </c>
      <c r="C7" s="3">
        <v>4348</v>
      </c>
      <c r="D7" s="26">
        <v>456</v>
      </c>
      <c r="F7" s="3">
        <v>1263</v>
      </c>
      <c r="G7" s="3">
        <v>4249</v>
      </c>
      <c r="H7" s="3">
        <v>647</v>
      </c>
    </row>
    <row r="8" spans="1:8" ht="12.75" customHeight="1">
      <c r="A8" s="11" t="s">
        <v>46</v>
      </c>
      <c r="B8" s="3">
        <v>3296</v>
      </c>
      <c r="C8" s="3">
        <v>3801</v>
      </c>
      <c r="D8" s="26">
        <v>322</v>
      </c>
      <c r="F8" s="3">
        <v>1307</v>
      </c>
      <c r="G8" s="3">
        <v>2913</v>
      </c>
      <c r="H8" s="3">
        <v>178</v>
      </c>
    </row>
    <row r="9" spans="1:8" ht="12.75" customHeight="1">
      <c r="A9" s="11" t="s">
        <v>47</v>
      </c>
      <c r="B9" s="3">
        <v>2290</v>
      </c>
      <c r="C9" s="3">
        <v>3496</v>
      </c>
      <c r="D9" s="26">
        <f>SUM(D12:D20)</f>
        <v>331</v>
      </c>
      <c r="E9" s="26"/>
      <c r="F9" s="36">
        <f>SUM(F12:F20)</f>
        <v>1308</v>
      </c>
      <c r="G9" s="36">
        <f>SUM(G12:G20)</f>
        <v>3696</v>
      </c>
      <c r="H9" s="36">
        <v>922</v>
      </c>
    </row>
    <row r="10" spans="1:8" ht="12.75" customHeight="1">
      <c r="A10" s="11" t="s">
        <v>49</v>
      </c>
      <c r="B10" s="3">
        <v>2565</v>
      </c>
      <c r="C10" s="3">
        <v>2741</v>
      </c>
      <c r="D10" s="26">
        <v>332</v>
      </c>
      <c r="E10" s="26"/>
      <c r="F10" s="36">
        <v>1038</v>
      </c>
      <c r="G10" s="36">
        <v>3671</v>
      </c>
      <c r="H10" s="36">
        <v>225</v>
      </c>
    </row>
    <row r="11" spans="1:8" ht="21.75" customHeight="1">
      <c r="A11" s="43" t="s">
        <v>50</v>
      </c>
      <c r="B11" s="43"/>
      <c r="C11" s="43"/>
      <c r="D11" s="43"/>
      <c r="E11" s="43"/>
      <c r="F11" s="43"/>
      <c r="G11" s="43"/>
      <c r="H11" s="44"/>
    </row>
    <row r="12" spans="1:15" ht="12.75" customHeight="1">
      <c r="A12" s="7" t="s">
        <v>3</v>
      </c>
      <c r="B12" s="3">
        <v>311</v>
      </c>
      <c r="C12" s="3">
        <v>258</v>
      </c>
      <c r="D12" s="21">
        <v>40</v>
      </c>
      <c r="E12" s="3"/>
      <c r="F12" s="3">
        <v>205</v>
      </c>
      <c r="G12" s="3">
        <v>358</v>
      </c>
      <c r="H12" s="3">
        <v>32</v>
      </c>
      <c r="I12" s="3"/>
      <c r="J12" s="3"/>
      <c r="M12" s="3"/>
      <c r="N12" s="13"/>
      <c r="O12" s="13"/>
    </row>
    <row r="13" spans="1:13" ht="12.75" customHeight="1">
      <c r="A13" s="7" t="s">
        <v>4</v>
      </c>
      <c r="B13" s="3">
        <v>144</v>
      </c>
      <c r="C13" s="3">
        <v>155</v>
      </c>
      <c r="D13" s="21">
        <v>21</v>
      </c>
      <c r="E13" s="3"/>
      <c r="F13" s="3">
        <v>84</v>
      </c>
      <c r="G13" s="3">
        <v>206</v>
      </c>
      <c r="H13" s="3">
        <v>25</v>
      </c>
      <c r="I13" s="3"/>
      <c r="J13" s="3"/>
      <c r="M13" s="3"/>
    </row>
    <row r="14" spans="1:13" ht="12.75" customHeight="1">
      <c r="A14" s="7" t="s">
        <v>5</v>
      </c>
      <c r="B14" s="3">
        <v>522</v>
      </c>
      <c r="C14" s="3">
        <v>647</v>
      </c>
      <c r="D14" s="21">
        <v>54</v>
      </c>
      <c r="E14" s="3"/>
      <c r="F14" s="3">
        <v>258</v>
      </c>
      <c r="G14" s="3">
        <v>1155</v>
      </c>
      <c r="H14" s="3">
        <v>33</v>
      </c>
      <c r="I14" s="3"/>
      <c r="J14" s="3"/>
      <c r="M14" s="3"/>
    </row>
    <row r="15" spans="1:13" ht="12.75" customHeight="1">
      <c r="A15" s="7" t="s">
        <v>6</v>
      </c>
      <c r="B15" s="3">
        <v>72</v>
      </c>
      <c r="C15" s="3">
        <v>63</v>
      </c>
      <c r="D15" s="21">
        <v>9</v>
      </c>
      <c r="E15" s="3"/>
      <c r="F15" s="3">
        <v>136</v>
      </c>
      <c r="G15" s="3">
        <v>274</v>
      </c>
      <c r="H15" s="3">
        <v>7</v>
      </c>
      <c r="I15" s="3"/>
      <c r="J15" s="3"/>
      <c r="M15" s="3"/>
    </row>
    <row r="16" spans="1:13" ht="12.75" customHeight="1">
      <c r="A16" s="7" t="s">
        <v>7</v>
      </c>
      <c r="B16" s="3">
        <v>322</v>
      </c>
      <c r="C16" s="3">
        <v>402</v>
      </c>
      <c r="D16" s="21">
        <v>47</v>
      </c>
      <c r="E16" s="3"/>
      <c r="F16" s="3">
        <v>126</v>
      </c>
      <c r="G16" s="3">
        <v>399</v>
      </c>
      <c r="H16" s="3">
        <v>15</v>
      </c>
      <c r="I16" s="3"/>
      <c r="J16" s="3"/>
      <c r="M16" s="3"/>
    </row>
    <row r="17" spans="1:13" ht="12.75" customHeight="1">
      <c r="A17" s="7" t="s">
        <v>8</v>
      </c>
      <c r="B17" s="3">
        <v>445</v>
      </c>
      <c r="C17" s="3">
        <v>415</v>
      </c>
      <c r="D17" s="21">
        <v>51</v>
      </c>
      <c r="E17" s="3"/>
      <c r="F17" s="3">
        <v>235</v>
      </c>
      <c r="G17" s="3">
        <v>541</v>
      </c>
      <c r="H17" s="3">
        <v>35</v>
      </c>
      <c r="I17" s="3"/>
      <c r="J17" s="3"/>
      <c r="M17" s="3"/>
    </row>
    <row r="18" spans="1:13" ht="12.75" customHeight="1">
      <c r="A18" s="7" t="s">
        <v>9</v>
      </c>
      <c r="B18" s="3">
        <v>163</v>
      </c>
      <c r="C18" s="3">
        <v>256</v>
      </c>
      <c r="D18" s="21">
        <v>20</v>
      </c>
      <c r="E18" s="3"/>
      <c r="F18" s="3">
        <v>85</v>
      </c>
      <c r="G18" s="3">
        <v>412</v>
      </c>
      <c r="H18" s="3">
        <v>22</v>
      </c>
      <c r="I18" s="3"/>
      <c r="J18" s="3"/>
      <c r="M18" s="3"/>
    </row>
    <row r="19" spans="1:13" ht="12.75" customHeight="1">
      <c r="A19" s="7" t="s">
        <v>10</v>
      </c>
      <c r="B19" s="3">
        <v>240</v>
      </c>
      <c r="C19" s="3">
        <v>206</v>
      </c>
      <c r="D19" s="21">
        <v>26</v>
      </c>
      <c r="E19" s="3"/>
      <c r="F19" s="3">
        <v>96</v>
      </c>
      <c r="G19" s="3">
        <v>177</v>
      </c>
      <c r="H19" s="3">
        <v>18</v>
      </c>
      <c r="I19" s="3"/>
      <c r="J19" s="3"/>
      <c r="M19" s="3"/>
    </row>
    <row r="20" spans="1:13" ht="12.75" customHeight="1">
      <c r="A20" s="7" t="s">
        <v>11</v>
      </c>
      <c r="B20" s="3">
        <v>346</v>
      </c>
      <c r="C20" s="3">
        <v>341</v>
      </c>
      <c r="D20" s="21">
        <v>63</v>
      </c>
      <c r="E20" s="3"/>
      <c r="F20" s="3">
        <v>83</v>
      </c>
      <c r="G20" s="3">
        <v>174</v>
      </c>
      <c r="H20" s="3">
        <v>37</v>
      </c>
      <c r="I20" s="3"/>
      <c r="J20" s="3"/>
      <c r="M20" s="3"/>
    </row>
    <row r="21" spans="1:12" ht="21.75" customHeight="1">
      <c r="A21" s="43" t="s">
        <v>51</v>
      </c>
      <c r="B21" s="43"/>
      <c r="C21" s="43"/>
      <c r="D21" s="43"/>
      <c r="E21" s="43"/>
      <c r="F21" s="43"/>
      <c r="G21" s="43"/>
      <c r="H21" s="43"/>
      <c r="I21" s="3"/>
      <c r="J21" s="3"/>
      <c r="L21" s="3"/>
    </row>
    <row r="22" spans="1:13" ht="12.75" customHeight="1">
      <c r="A22" s="7" t="s">
        <v>16</v>
      </c>
      <c r="B22" s="3">
        <v>9172</v>
      </c>
      <c r="C22" s="3">
        <v>11281</v>
      </c>
      <c r="D22" s="21">
        <v>2106</v>
      </c>
      <c r="E22" s="3"/>
      <c r="F22" s="3">
        <v>4186</v>
      </c>
      <c r="G22" s="3">
        <v>12085</v>
      </c>
      <c r="H22" s="3">
        <v>2650</v>
      </c>
      <c r="I22" s="3"/>
      <c r="J22" s="3"/>
      <c r="K22" s="3"/>
      <c r="L22" s="3"/>
      <c r="M22" s="3"/>
    </row>
    <row r="23" spans="1:13" ht="12.75" customHeight="1">
      <c r="A23" s="7" t="s">
        <v>17</v>
      </c>
      <c r="B23" s="3">
        <f>B24-B22</f>
        <v>15422</v>
      </c>
      <c r="C23" s="3">
        <f aca="true" t="shared" si="0" ref="C23:H23">C24-C22</f>
        <v>24726</v>
      </c>
      <c r="D23" s="21">
        <f t="shared" si="0"/>
        <v>4660</v>
      </c>
      <c r="E23" s="3"/>
      <c r="F23" s="3">
        <f t="shared" si="0"/>
        <v>6545</v>
      </c>
      <c r="G23" s="3">
        <f t="shared" si="0"/>
        <v>38007</v>
      </c>
      <c r="H23" s="3">
        <f t="shared" si="0"/>
        <v>-892</v>
      </c>
      <c r="I23" s="3"/>
      <c r="J23" s="3"/>
      <c r="K23" s="3"/>
      <c r="L23" s="3"/>
      <c r="M23" s="3"/>
    </row>
    <row r="24" spans="1:11" s="4" customFormat="1" ht="12.75" customHeight="1">
      <c r="A24" s="7" t="s">
        <v>13</v>
      </c>
      <c r="B24" s="3">
        <v>24594</v>
      </c>
      <c r="C24" s="3">
        <v>36007</v>
      </c>
      <c r="D24" s="21">
        <v>6766</v>
      </c>
      <c r="E24" s="3"/>
      <c r="F24" s="3">
        <v>10731</v>
      </c>
      <c r="G24" s="3">
        <v>50092</v>
      </c>
      <c r="H24" s="3">
        <v>1758</v>
      </c>
      <c r="K24" s="31"/>
    </row>
    <row r="25" spans="1:8" s="4" customFormat="1" ht="21.75" customHeight="1">
      <c r="A25" s="20" t="s">
        <v>31</v>
      </c>
      <c r="B25" s="6">
        <f>+B10/B24*100</f>
        <v>10.429373017809223</v>
      </c>
      <c r="C25" s="6">
        <f>+C10/C24*100</f>
        <v>7.612408698308662</v>
      </c>
      <c r="D25" s="6">
        <f>+D10/D24*100</f>
        <v>4.906887378066804</v>
      </c>
      <c r="E25" s="6"/>
      <c r="F25" s="6">
        <f>+F10/F24*100</f>
        <v>9.67291025999441</v>
      </c>
      <c r="G25" s="6">
        <f>+G10/G24*100</f>
        <v>7.328515531422183</v>
      </c>
      <c r="H25" s="6">
        <f>+H10/H24*100</f>
        <v>12.798634812286688</v>
      </c>
    </row>
    <row r="26" spans="1:8" ht="12.75">
      <c r="A26" s="12"/>
      <c r="B26" s="5"/>
      <c r="C26" s="5"/>
      <c r="D26" s="5"/>
      <c r="E26" s="5"/>
      <c r="F26" s="5"/>
      <c r="G26" s="5"/>
      <c r="H26" s="5"/>
    </row>
    <row r="27" spans="1:8" ht="13.5" customHeight="1">
      <c r="A27" s="7" t="s">
        <v>18</v>
      </c>
      <c r="B27" s="7"/>
      <c r="C27" s="7"/>
      <c r="D27" s="7"/>
      <c r="E27" s="7"/>
      <c r="F27" s="7"/>
      <c r="G27" s="7"/>
      <c r="H27" s="7"/>
    </row>
    <row r="28" spans="1:4" ht="15.75" customHeight="1">
      <c r="A28" s="45" t="s">
        <v>39</v>
      </c>
      <c r="B28" s="45"/>
      <c r="C28" s="45"/>
      <c r="D28" s="45"/>
    </row>
  </sheetData>
  <sheetProtection/>
  <mergeCells count="11">
    <mergeCell ref="B3:C3"/>
    <mergeCell ref="D3:D4"/>
    <mergeCell ref="F3:G3"/>
    <mergeCell ref="H3:H4"/>
    <mergeCell ref="A5:H5"/>
    <mergeCell ref="A21:H21"/>
    <mergeCell ref="A28:D28"/>
    <mergeCell ref="A11:H11"/>
    <mergeCell ref="A2:A4"/>
    <mergeCell ref="B2:D2"/>
    <mergeCell ref="F2:H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6:A1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J9" sqref="J9:O24"/>
    </sheetView>
  </sheetViews>
  <sheetFormatPr defaultColWidth="9.140625" defaultRowHeight="12.75"/>
  <cols>
    <col min="1" max="1" width="12.421875" style="1" customWidth="1"/>
    <col min="2" max="7" width="10.28125" style="1" customWidth="1"/>
    <col min="8" max="16384" width="9.140625" style="1" customWidth="1"/>
  </cols>
  <sheetData>
    <row r="1" spans="1:7" ht="24.75" customHeight="1">
      <c r="A1" s="9" t="s">
        <v>33</v>
      </c>
      <c r="B1" s="10"/>
      <c r="C1" s="10"/>
      <c r="D1" s="10"/>
      <c r="E1" s="10"/>
      <c r="F1" s="10"/>
      <c r="G1" s="10"/>
    </row>
    <row r="2" spans="1:7" ht="20.25" customHeight="1">
      <c r="A2" s="46"/>
      <c r="B2" s="49" t="s">
        <v>34</v>
      </c>
      <c r="C2" s="49"/>
      <c r="D2" s="49"/>
      <c r="E2" s="49" t="s">
        <v>35</v>
      </c>
      <c r="F2" s="49"/>
      <c r="G2" s="49"/>
    </row>
    <row r="3" spans="1:7" ht="41.25" customHeight="1">
      <c r="A3" s="48"/>
      <c r="B3" s="16" t="s">
        <v>19</v>
      </c>
      <c r="C3" s="16" t="s">
        <v>20</v>
      </c>
      <c r="D3" s="16" t="s">
        <v>0</v>
      </c>
      <c r="E3" s="16" t="s">
        <v>1</v>
      </c>
      <c r="F3" s="16" t="s">
        <v>2</v>
      </c>
      <c r="G3" s="16" t="s">
        <v>0</v>
      </c>
    </row>
    <row r="4" spans="1:7" ht="21.75" customHeight="1">
      <c r="A4" s="43" t="s">
        <v>12</v>
      </c>
      <c r="B4" s="43"/>
      <c r="C4" s="43"/>
      <c r="D4" s="43"/>
      <c r="E4" s="43"/>
      <c r="F4" s="43"/>
      <c r="G4" s="44"/>
    </row>
    <row r="5" spans="1:11" ht="12.75" customHeight="1">
      <c r="A5" s="11" t="s">
        <v>40</v>
      </c>
      <c r="B5" s="3">
        <v>12170</v>
      </c>
      <c r="C5" s="3">
        <v>338</v>
      </c>
      <c r="D5" s="3">
        <f>SUM(B5:C5)</f>
        <v>12508</v>
      </c>
      <c r="E5" s="22">
        <v>46619</v>
      </c>
      <c r="F5" s="22">
        <v>38957</v>
      </c>
      <c r="G5" s="22">
        <f>SUM(E5:F5)</f>
        <v>85576</v>
      </c>
      <c r="I5" s="13"/>
      <c r="J5" s="13"/>
      <c r="K5" s="13"/>
    </row>
    <row r="6" spans="1:11" ht="12.75" customHeight="1">
      <c r="A6" s="11" t="s">
        <v>44</v>
      </c>
      <c r="B6" s="3">
        <v>8690</v>
      </c>
      <c r="C6" s="3">
        <v>253</v>
      </c>
      <c r="D6" s="3">
        <f>SUM(B6:C6)</f>
        <v>8943</v>
      </c>
      <c r="E6" s="22">
        <f>33348+677</f>
        <v>34025</v>
      </c>
      <c r="F6" s="22">
        <f>27140+642</f>
        <v>27782</v>
      </c>
      <c r="G6" s="22">
        <f>SUM(E6:F6)</f>
        <v>61807</v>
      </c>
      <c r="I6" s="13"/>
      <c r="J6" s="13"/>
      <c r="K6" s="13"/>
    </row>
    <row r="7" spans="1:11" ht="12.75" customHeight="1">
      <c r="A7" s="11" t="s">
        <v>46</v>
      </c>
      <c r="B7" s="3">
        <v>8413</v>
      </c>
      <c r="C7" s="3">
        <v>269</v>
      </c>
      <c r="D7" s="3">
        <f>SUM(B7:C7)</f>
        <v>8682</v>
      </c>
      <c r="E7" s="22">
        <f>31571+684</f>
        <v>32255</v>
      </c>
      <c r="F7" s="22">
        <f>29656+675</f>
        <v>30331</v>
      </c>
      <c r="G7" s="22">
        <f>SUM(E7:F7)</f>
        <v>62586</v>
      </c>
      <c r="I7" s="13"/>
      <c r="J7" s="13"/>
      <c r="K7" s="13"/>
    </row>
    <row r="8" spans="1:11" ht="12.75" customHeight="1">
      <c r="A8" s="11" t="s">
        <v>47</v>
      </c>
      <c r="B8" s="3">
        <v>7787</v>
      </c>
      <c r="C8" s="3">
        <v>247</v>
      </c>
      <c r="D8" s="3">
        <f>SUM(B8:C8)</f>
        <v>8034</v>
      </c>
      <c r="E8" s="22">
        <v>30629</v>
      </c>
      <c r="F8" s="22">
        <v>29057</v>
      </c>
      <c r="G8" s="22">
        <f>SUM(E8:F8)</f>
        <v>59686</v>
      </c>
      <c r="I8" s="13"/>
      <c r="J8" s="13"/>
      <c r="K8" s="13"/>
    </row>
    <row r="9" spans="1:11" ht="12.75" customHeight="1">
      <c r="A9" s="11" t="s">
        <v>49</v>
      </c>
      <c r="B9" s="3">
        <v>6463</v>
      </c>
      <c r="C9" s="3">
        <v>198</v>
      </c>
      <c r="D9" s="3">
        <f>SUM(B9:C9)</f>
        <v>6661</v>
      </c>
      <c r="E9" s="22">
        <v>23573</v>
      </c>
      <c r="F9" s="22">
        <v>22694</v>
      </c>
      <c r="G9" s="22">
        <f>SUM(E9:F9)</f>
        <v>46267</v>
      </c>
      <c r="I9" s="13"/>
      <c r="J9" s="13"/>
      <c r="K9" s="13"/>
    </row>
    <row r="10" spans="1:14" ht="21.75" customHeight="1">
      <c r="A10" s="43" t="s">
        <v>50</v>
      </c>
      <c r="B10" s="43"/>
      <c r="C10" s="43"/>
      <c r="D10" s="43"/>
      <c r="E10" s="43"/>
      <c r="F10" s="43"/>
      <c r="G10" s="43"/>
      <c r="J10" s="3"/>
      <c r="K10" s="3"/>
      <c r="L10" s="3"/>
      <c r="M10" s="3"/>
      <c r="N10" s="3"/>
    </row>
    <row r="11" spans="1:14" ht="12.75" customHeight="1">
      <c r="A11" s="7" t="s">
        <v>3</v>
      </c>
      <c r="B11" s="3">
        <v>557</v>
      </c>
      <c r="C11" s="3">
        <v>46</v>
      </c>
      <c r="D11" s="3">
        <f>B11+C11</f>
        <v>603</v>
      </c>
      <c r="E11" s="3">
        <v>2069</v>
      </c>
      <c r="F11" s="3">
        <v>1893</v>
      </c>
      <c r="G11" s="3">
        <f>E11+F11</f>
        <v>3962</v>
      </c>
      <c r="H11" s="13"/>
      <c r="I11" s="13"/>
      <c r="J11" s="3"/>
      <c r="K11" s="30"/>
      <c r="L11" s="30"/>
      <c r="M11" s="30"/>
      <c r="N11" s="3"/>
    </row>
    <row r="12" spans="1:14" ht="12.75" customHeight="1">
      <c r="A12" s="7" t="s">
        <v>4</v>
      </c>
      <c r="B12" s="3">
        <v>314</v>
      </c>
      <c r="C12" s="3">
        <v>4</v>
      </c>
      <c r="D12" s="3">
        <f aca="true" t="shared" si="0" ref="D12:D19">B12+C12</f>
        <v>318</v>
      </c>
      <c r="E12" s="3">
        <v>1486</v>
      </c>
      <c r="F12" s="3">
        <v>1298</v>
      </c>
      <c r="G12" s="3">
        <f aca="true" t="shared" si="1" ref="G12:G19">E12+F12</f>
        <v>2784</v>
      </c>
      <c r="J12" s="3"/>
      <c r="K12" s="30"/>
      <c r="L12" s="30"/>
      <c r="M12" s="30"/>
      <c r="N12" s="3"/>
    </row>
    <row r="13" spans="1:15" ht="12.75" customHeight="1">
      <c r="A13" s="7" t="s">
        <v>5</v>
      </c>
      <c r="B13" s="3">
        <v>1391</v>
      </c>
      <c r="C13" s="3">
        <v>42</v>
      </c>
      <c r="D13" s="3">
        <f t="shared" si="0"/>
        <v>1433</v>
      </c>
      <c r="E13" s="3">
        <v>5344</v>
      </c>
      <c r="F13" s="3">
        <v>5457</v>
      </c>
      <c r="G13" s="3">
        <f t="shared" si="1"/>
        <v>10801</v>
      </c>
      <c r="J13" s="3"/>
      <c r="K13" s="30"/>
      <c r="L13" s="30"/>
      <c r="M13" s="30"/>
      <c r="N13" s="3"/>
      <c r="O13" s="37"/>
    </row>
    <row r="14" spans="1:14" ht="12.75" customHeight="1">
      <c r="A14" s="7" t="s">
        <v>6</v>
      </c>
      <c r="B14" s="3">
        <v>121</v>
      </c>
      <c r="C14" s="3">
        <v>22</v>
      </c>
      <c r="D14" s="3">
        <f t="shared" si="0"/>
        <v>143</v>
      </c>
      <c r="E14" s="3">
        <v>473</v>
      </c>
      <c r="F14" s="3">
        <v>482</v>
      </c>
      <c r="G14" s="3">
        <f t="shared" si="1"/>
        <v>955</v>
      </c>
      <c r="J14" s="3"/>
      <c r="K14" s="30"/>
      <c r="L14" s="30"/>
      <c r="M14" s="30"/>
      <c r="N14" s="3"/>
    </row>
    <row r="15" spans="1:14" ht="12.75" customHeight="1">
      <c r="A15" s="7" t="s">
        <v>7</v>
      </c>
      <c r="B15" s="3">
        <v>859</v>
      </c>
      <c r="C15" s="3">
        <v>22</v>
      </c>
      <c r="D15" s="3">
        <f t="shared" si="0"/>
        <v>881</v>
      </c>
      <c r="E15" s="3">
        <v>3432</v>
      </c>
      <c r="F15" s="3">
        <v>3382</v>
      </c>
      <c r="G15" s="3">
        <f t="shared" si="1"/>
        <v>6814</v>
      </c>
      <c r="J15" s="3"/>
      <c r="K15" s="30"/>
      <c r="L15" s="30"/>
      <c r="M15" s="30"/>
      <c r="N15" s="3"/>
    </row>
    <row r="16" spans="1:14" ht="12.75" customHeight="1">
      <c r="A16" s="7" t="s">
        <v>8</v>
      </c>
      <c r="B16" s="3">
        <v>1032</v>
      </c>
      <c r="C16" s="3">
        <v>22</v>
      </c>
      <c r="D16" s="3">
        <f t="shared" si="0"/>
        <v>1054</v>
      </c>
      <c r="E16" s="3">
        <v>3605</v>
      </c>
      <c r="F16" s="3">
        <v>3482</v>
      </c>
      <c r="G16" s="3">
        <f t="shared" si="1"/>
        <v>7087</v>
      </c>
      <c r="J16" s="3"/>
      <c r="K16" s="30"/>
      <c r="L16" s="30"/>
      <c r="M16" s="30"/>
      <c r="N16" s="3"/>
    </row>
    <row r="17" spans="1:14" ht="12.75" customHeight="1">
      <c r="A17" s="7" t="s">
        <v>9</v>
      </c>
      <c r="B17" s="3">
        <v>567</v>
      </c>
      <c r="C17" s="3">
        <v>9</v>
      </c>
      <c r="D17" s="3">
        <f t="shared" si="0"/>
        <v>576</v>
      </c>
      <c r="E17" s="3">
        <v>2292</v>
      </c>
      <c r="F17" s="3">
        <v>1972</v>
      </c>
      <c r="G17" s="3">
        <f t="shared" si="1"/>
        <v>4264</v>
      </c>
      <c r="J17" s="3"/>
      <c r="K17" s="30"/>
      <c r="L17" s="30"/>
      <c r="M17" s="30"/>
      <c r="N17" s="3"/>
    </row>
    <row r="18" spans="1:14" ht="12.75" customHeight="1">
      <c r="A18" s="7" t="s">
        <v>10</v>
      </c>
      <c r="B18" s="3">
        <v>667</v>
      </c>
      <c r="C18" s="3">
        <v>13</v>
      </c>
      <c r="D18" s="3">
        <f t="shared" si="0"/>
        <v>680</v>
      </c>
      <c r="E18" s="3">
        <v>1737</v>
      </c>
      <c r="F18" s="3">
        <v>1587</v>
      </c>
      <c r="G18" s="3">
        <f t="shared" si="1"/>
        <v>3324</v>
      </c>
      <c r="J18" s="3"/>
      <c r="K18" s="30"/>
      <c r="L18" s="30"/>
      <c r="M18" s="30"/>
      <c r="N18" s="3"/>
    </row>
    <row r="19" spans="1:14" ht="12.75" customHeight="1">
      <c r="A19" s="7" t="s">
        <v>11</v>
      </c>
      <c r="B19" s="3">
        <v>955</v>
      </c>
      <c r="C19" s="3">
        <v>13</v>
      </c>
      <c r="D19" s="3">
        <f t="shared" si="0"/>
        <v>968</v>
      </c>
      <c r="E19" s="3">
        <v>3135</v>
      </c>
      <c r="F19" s="3">
        <v>3141</v>
      </c>
      <c r="G19" s="3">
        <f t="shared" si="1"/>
        <v>6276</v>
      </c>
      <c r="I19" s="13"/>
      <c r="J19" s="3"/>
      <c r="K19" s="30"/>
      <c r="L19" s="30"/>
      <c r="M19" s="30"/>
      <c r="N19" s="3"/>
    </row>
    <row r="20" spans="1:14" s="2" customFormat="1" ht="21.75" customHeight="1">
      <c r="A20" s="43" t="s">
        <v>51</v>
      </c>
      <c r="B20" s="43"/>
      <c r="C20" s="43"/>
      <c r="D20" s="43"/>
      <c r="E20" s="43"/>
      <c r="F20" s="43"/>
      <c r="G20" s="44"/>
      <c r="I20" s="29"/>
      <c r="J20" s="3"/>
      <c r="K20" s="3"/>
      <c r="L20" s="3"/>
      <c r="M20" s="3"/>
      <c r="N20" s="3"/>
    </row>
    <row r="21" spans="1:14" ht="12.75" customHeight="1">
      <c r="A21" s="7" t="s">
        <v>16</v>
      </c>
      <c r="B21" s="3">
        <v>25415</v>
      </c>
      <c r="C21" s="3">
        <v>798</v>
      </c>
      <c r="D21" s="22">
        <f>B21+C21</f>
        <v>26213</v>
      </c>
      <c r="E21" s="3">
        <v>94356</v>
      </c>
      <c r="F21" s="3">
        <v>86125</v>
      </c>
      <c r="G21" s="3">
        <f>E21+F21</f>
        <v>180481</v>
      </c>
      <c r="J21" s="3"/>
      <c r="K21" s="3"/>
      <c r="L21" s="3"/>
      <c r="M21" s="3"/>
      <c r="N21" s="3"/>
    </row>
    <row r="22" spans="1:14" ht="12.75" customHeight="1">
      <c r="A22" s="7" t="s">
        <v>17</v>
      </c>
      <c r="B22" s="3">
        <f aca="true" t="shared" si="2" ref="B22:G22">B23-B21</f>
        <v>56643</v>
      </c>
      <c r="C22" s="3">
        <f t="shared" si="2"/>
        <v>768</v>
      </c>
      <c r="D22" s="3">
        <f t="shared" si="2"/>
        <v>57411</v>
      </c>
      <c r="E22" s="3">
        <f t="shared" si="2"/>
        <v>195520</v>
      </c>
      <c r="F22" s="3">
        <f t="shared" si="2"/>
        <v>200711</v>
      </c>
      <c r="G22" s="3">
        <f t="shared" si="2"/>
        <v>396231</v>
      </c>
      <c r="J22" s="3"/>
      <c r="K22" s="3"/>
      <c r="L22" s="3"/>
      <c r="M22" s="3"/>
      <c r="N22" s="3"/>
    </row>
    <row r="23" spans="1:14" s="4" customFormat="1" ht="12.75" customHeight="1">
      <c r="A23" s="7" t="s">
        <v>13</v>
      </c>
      <c r="B23" s="3">
        <v>82058</v>
      </c>
      <c r="C23" s="22">
        <v>1566</v>
      </c>
      <c r="D23" s="22">
        <f>SUM(B23:C23)</f>
        <v>83624</v>
      </c>
      <c r="E23" s="22">
        <v>289876</v>
      </c>
      <c r="F23" s="22">
        <v>286836</v>
      </c>
      <c r="G23" s="3">
        <f>E23+F23</f>
        <v>576712</v>
      </c>
      <c r="J23" s="3"/>
      <c r="K23" s="3"/>
      <c r="L23" s="30"/>
      <c r="M23" s="3"/>
      <c r="N23" s="3"/>
    </row>
    <row r="24" spans="1:7" s="4" customFormat="1" ht="21.75" customHeight="1">
      <c r="A24" s="20" t="s">
        <v>31</v>
      </c>
      <c r="B24" s="30">
        <f aca="true" t="shared" si="3" ref="B24:G24">+B9/B23*100</f>
        <v>7.87613639133296</v>
      </c>
      <c r="C24" s="30">
        <f t="shared" si="3"/>
        <v>12.643678160919542</v>
      </c>
      <c r="D24" s="30">
        <f t="shared" si="3"/>
        <v>7.965416626805702</v>
      </c>
      <c r="E24" s="30">
        <f t="shared" si="3"/>
        <v>8.132097862534325</v>
      </c>
      <c r="F24" s="30">
        <f t="shared" si="3"/>
        <v>7.911838123527033</v>
      </c>
      <c r="G24" s="30">
        <f t="shared" si="3"/>
        <v>8.022548516417206</v>
      </c>
    </row>
    <row r="25" spans="1:7" ht="12.75">
      <c r="A25" s="12"/>
      <c r="B25" s="5"/>
      <c r="C25" s="5"/>
      <c r="D25" s="5"/>
      <c r="E25" s="5"/>
      <c r="F25" s="5"/>
      <c r="G25" s="5"/>
    </row>
    <row r="26" spans="1:7" ht="13.5" customHeight="1">
      <c r="A26" s="7" t="s">
        <v>18</v>
      </c>
      <c r="B26" s="7"/>
      <c r="C26" s="7"/>
      <c r="D26" s="7"/>
      <c r="E26" s="7"/>
      <c r="F26" s="7"/>
      <c r="G26" s="7"/>
    </row>
    <row r="27" ht="12.75">
      <c r="A27" s="14" t="s">
        <v>36</v>
      </c>
    </row>
    <row r="28" ht="12.75">
      <c r="A28" s="14"/>
    </row>
    <row r="30" spans="2:7" ht="12.75">
      <c r="B30" s="22"/>
      <c r="C30" s="22"/>
      <c r="D30" s="22"/>
      <c r="E30" s="22"/>
      <c r="F30" s="22"/>
      <c r="G30" s="22"/>
    </row>
    <row r="32" spans="1:2" ht="12.75">
      <c r="A32" s="23"/>
      <c r="B32" s="23"/>
    </row>
    <row r="33" spans="1:2" ht="12.75">
      <c r="A33" s="23"/>
      <c r="B33" s="23"/>
    </row>
    <row r="34" spans="1:2" ht="12.75">
      <c r="A34" s="23"/>
      <c r="B34" s="23"/>
    </row>
    <row r="35" spans="1:2" ht="12.75">
      <c r="A35" s="23"/>
      <c r="B35" s="23"/>
    </row>
    <row r="36" spans="1:2" ht="12.75">
      <c r="A36" s="23"/>
      <c r="B36" s="23"/>
    </row>
    <row r="37" spans="1:2" ht="12.75">
      <c r="A37" s="23"/>
      <c r="B37" s="23"/>
    </row>
    <row r="38" spans="1:2" ht="12.75">
      <c r="A38" s="23"/>
      <c r="B38" s="23"/>
    </row>
    <row r="39" spans="1:2" ht="12.75">
      <c r="A39" s="23"/>
      <c r="B39" s="23"/>
    </row>
    <row r="40" spans="1:2" ht="12.75">
      <c r="A40" s="23"/>
      <c r="B40" s="23"/>
    </row>
    <row r="41" spans="1:2" ht="12.75">
      <c r="A41" s="24"/>
      <c r="B41" s="24"/>
    </row>
    <row r="43" spans="1:2" ht="12.75">
      <c r="A43" s="24"/>
      <c r="B43" s="25"/>
    </row>
    <row r="44" spans="1:2" ht="12.75">
      <c r="A44" s="24"/>
      <c r="B44" s="25"/>
    </row>
    <row r="45" spans="1:2" ht="12.75">
      <c r="A45" s="24"/>
      <c r="B45" s="24"/>
    </row>
  </sheetData>
  <sheetProtection/>
  <mergeCells count="6">
    <mergeCell ref="A10:G10"/>
    <mergeCell ref="A20:G20"/>
    <mergeCell ref="A2:A3"/>
    <mergeCell ref="B2:D2"/>
    <mergeCell ref="E2:G2"/>
    <mergeCell ref="A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D22 G22" formula="1"/>
    <ignoredError sqref="A5:A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2.421875" style="1" customWidth="1"/>
    <col min="2" max="5" width="10.28125" style="1" customWidth="1"/>
    <col min="6" max="7" width="10.7109375" style="1" customWidth="1"/>
    <col min="8" max="10" width="5.421875" style="1" customWidth="1"/>
    <col min="11" max="16384" width="9.140625" style="1" customWidth="1"/>
  </cols>
  <sheetData>
    <row r="1" spans="1:7" ht="24.75" customHeight="1">
      <c r="A1" s="9" t="s">
        <v>26</v>
      </c>
      <c r="B1" s="10"/>
      <c r="C1" s="10"/>
      <c r="D1" s="10"/>
      <c r="E1" s="10"/>
      <c r="F1" s="10"/>
      <c r="G1" s="10"/>
    </row>
    <row r="2" spans="1:7" ht="20.25" customHeight="1">
      <c r="A2" s="46"/>
      <c r="B2" s="49" t="s">
        <v>14</v>
      </c>
      <c r="C2" s="49"/>
      <c r="D2" s="49"/>
      <c r="E2" s="49"/>
      <c r="F2" s="50" t="s">
        <v>29</v>
      </c>
      <c r="G2" s="50" t="s">
        <v>30</v>
      </c>
    </row>
    <row r="3" spans="1:7" ht="49.5" customHeight="1">
      <c r="A3" s="48"/>
      <c r="B3" s="16" t="s">
        <v>15</v>
      </c>
      <c r="C3" s="16" t="s">
        <v>24</v>
      </c>
      <c r="D3" s="16" t="s">
        <v>23</v>
      </c>
      <c r="E3" s="16" t="s">
        <v>0</v>
      </c>
      <c r="F3" s="41"/>
      <c r="G3" s="41"/>
    </row>
    <row r="4" spans="1:7" ht="21.75" customHeight="1">
      <c r="A4" s="43" t="s">
        <v>12</v>
      </c>
      <c r="B4" s="43"/>
      <c r="C4" s="43"/>
      <c r="D4" s="43"/>
      <c r="E4" s="43"/>
      <c r="F4" s="43"/>
      <c r="G4" s="43"/>
    </row>
    <row r="5" spans="1:7" ht="12.75" customHeight="1">
      <c r="A5" s="11" t="s">
        <v>44</v>
      </c>
      <c r="B5" s="21">
        <v>10</v>
      </c>
      <c r="C5" s="21">
        <v>578</v>
      </c>
      <c r="D5" s="21">
        <v>3267</v>
      </c>
      <c r="E5" s="21">
        <f>B5+C5+D5</f>
        <v>3855</v>
      </c>
      <c r="F5" s="21">
        <v>7469</v>
      </c>
      <c r="G5" s="21">
        <v>1823</v>
      </c>
    </row>
    <row r="6" spans="1:7" ht="12.75" customHeight="1">
      <c r="A6" s="11" t="s">
        <v>46</v>
      </c>
      <c r="B6" s="21">
        <v>14</v>
      </c>
      <c r="C6" s="21">
        <v>582</v>
      </c>
      <c r="D6" s="21">
        <v>3292</v>
      </c>
      <c r="E6" s="21">
        <v>3888</v>
      </c>
      <c r="F6" s="21">
        <v>7887</v>
      </c>
      <c r="G6" s="21">
        <v>1949</v>
      </c>
    </row>
    <row r="7" spans="1:7" ht="12.75" customHeight="1">
      <c r="A7" s="11" t="s">
        <v>47</v>
      </c>
      <c r="B7" s="21">
        <v>15</v>
      </c>
      <c r="C7" s="21">
        <v>413</v>
      </c>
      <c r="D7" s="21">
        <v>3237</v>
      </c>
      <c r="E7" s="21">
        <f>SUM(B7:D7)</f>
        <v>3665</v>
      </c>
      <c r="F7" s="21">
        <v>7009</v>
      </c>
      <c r="G7" s="21">
        <v>2052</v>
      </c>
    </row>
    <row r="8" spans="1:7" ht="12.75" customHeight="1">
      <c r="A8" s="11" t="s">
        <v>49</v>
      </c>
      <c r="B8" s="21">
        <v>42</v>
      </c>
      <c r="C8" s="21">
        <v>298</v>
      </c>
      <c r="D8" s="21">
        <v>3596</v>
      </c>
      <c r="E8" s="21">
        <f>SUM(B8:D8)</f>
        <v>3936</v>
      </c>
      <c r="F8" s="21">
        <v>6636</v>
      </c>
      <c r="G8" s="21">
        <v>1805</v>
      </c>
    </row>
    <row r="9" spans="1:7" ht="12.75" customHeight="1">
      <c r="A9" s="11" t="s">
        <v>52</v>
      </c>
      <c r="B9" s="21">
        <v>1384</v>
      </c>
      <c r="C9" s="21">
        <v>310</v>
      </c>
      <c r="D9" s="21">
        <v>2525</v>
      </c>
      <c r="E9" s="21">
        <f>SUM(B9:D9)</f>
        <v>4219</v>
      </c>
      <c r="F9" s="21">
        <v>6992</v>
      </c>
      <c r="G9" s="21">
        <v>2028</v>
      </c>
    </row>
    <row r="10" spans="1:7" ht="21.75" customHeight="1">
      <c r="A10" s="43" t="s">
        <v>53</v>
      </c>
      <c r="B10" s="43"/>
      <c r="C10" s="43"/>
      <c r="D10" s="43"/>
      <c r="E10" s="43"/>
      <c r="F10" s="43"/>
      <c r="G10" s="43"/>
    </row>
    <row r="11" spans="1:11" ht="12.75" customHeight="1">
      <c r="A11" s="7" t="s">
        <v>3</v>
      </c>
      <c r="B11" s="21">
        <v>0</v>
      </c>
      <c r="C11" s="21">
        <v>5</v>
      </c>
      <c r="D11" s="21">
        <v>149</v>
      </c>
      <c r="E11" s="21">
        <f>SUM(B11:D11)</f>
        <v>154</v>
      </c>
      <c r="F11" s="21">
        <v>202</v>
      </c>
      <c r="G11" s="21">
        <v>104</v>
      </c>
      <c r="K11" s="38"/>
    </row>
    <row r="12" spans="1:11" ht="12.75" customHeight="1">
      <c r="A12" s="7" t="s">
        <v>4</v>
      </c>
      <c r="B12" s="21">
        <v>0</v>
      </c>
      <c r="C12" s="21">
        <v>0</v>
      </c>
      <c r="D12" s="21">
        <v>55</v>
      </c>
      <c r="E12" s="21">
        <f aca="true" t="shared" si="0" ref="E12:E19">SUM(B12:D12)</f>
        <v>55</v>
      </c>
      <c r="F12" s="21">
        <v>94</v>
      </c>
      <c r="G12" s="21">
        <v>92</v>
      </c>
      <c r="K12" s="38"/>
    </row>
    <row r="13" spans="1:12" ht="12.75" customHeight="1">
      <c r="A13" s="7" t="s">
        <v>5</v>
      </c>
      <c r="B13" s="21">
        <v>6</v>
      </c>
      <c r="C13" s="21">
        <v>53</v>
      </c>
      <c r="D13" s="21">
        <v>959</v>
      </c>
      <c r="E13" s="21">
        <f t="shared" si="0"/>
        <v>1018</v>
      </c>
      <c r="F13" s="21">
        <v>2716</v>
      </c>
      <c r="G13" s="21">
        <v>623</v>
      </c>
      <c r="K13" s="38"/>
      <c r="L13" s="13"/>
    </row>
    <row r="14" spans="1:11" ht="12.75" customHeight="1">
      <c r="A14" s="7" t="s">
        <v>6</v>
      </c>
      <c r="B14" s="21">
        <v>0</v>
      </c>
      <c r="C14" s="21">
        <v>3</v>
      </c>
      <c r="D14" s="21">
        <v>19</v>
      </c>
      <c r="E14" s="21">
        <f t="shared" si="0"/>
        <v>22</v>
      </c>
      <c r="F14" s="21">
        <v>23</v>
      </c>
      <c r="G14" s="21">
        <v>7</v>
      </c>
      <c r="K14" s="38"/>
    </row>
    <row r="15" spans="1:11" ht="12.75" customHeight="1">
      <c r="A15" s="7" t="s">
        <v>7</v>
      </c>
      <c r="B15" s="21">
        <v>1</v>
      </c>
      <c r="C15" s="21">
        <v>26</v>
      </c>
      <c r="D15" s="21">
        <v>386</v>
      </c>
      <c r="E15" s="21">
        <f t="shared" si="0"/>
        <v>413</v>
      </c>
      <c r="F15" s="21">
        <v>170</v>
      </c>
      <c r="G15" s="21">
        <v>149</v>
      </c>
      <c r="K15" s="38"/>
    </row>
    <row r="16" spans="1:13" ht="12.75" customHeight="1">
      <c r="A16" s="7" t="s">
        <v>48</v>
      </c>
      <c r="B16" s="21">
        <v>1371</v>
      </c>
      <c r="C16" s="21">
        <v>130</v>
      </c>
      <c r="D16" s="21">
        <v>220</v>
      </c>
      <c r="E16" s="21">
        <f t="shared" si="0"/>
        <v>1721</v>
      </c>
      <c r="F16" s="21">
        <v>1570</v>
      </c>
      <c r="G16" s="21">
        <v>639</v>
      </c>
      <c r="K16" s="38"/>
      <c r="M16" s="38"/>
    </row>
    <row r="17" spans="1:11" ht="12.75" customHeight="1">
      <c r="A17" s="7" t="s">
        <v>9</v>
      </c>
      <c r="B17" s="21">
        <v>0</v>
      </c>
      <c r="C17" s="21">
        <v>1</v>
      </c>
      <c r="D17" s="21">
        <v>163</v>
      </c>
      <c r="E17" s="21">
        <f t="shared" si="0"/>
        <v>164</v>
      </c>
      <c r="F17" s="21">
        <v>713</v>
      </c>
      <c r="G17" s="21">
        <v>160</v>
      </c>
      <c r="K17" s="38"/>
    </row>
    <row r="18" spans="1:11" ht="12.75" customHeight="1">
      <c r="A18" s="7" t="s">
        <v>10</v>
      </c>
      <c r="B18" s="21">
        <v>1</v>
      </c>
      <c r="C18" s="21">
        <v>35</v>
      </c>
      <c r="D18" s="21">
        <v>363</v>
      </c>
      <c r="E18" s="21">
        <f>SUM(B18:D18)</f>
        <v>399</v>
      </c>
      <c r="F18" s="21">
        <v>1080</v>
      </c>
      <c r="G18" s="21">
        <v>123</v>
      </c>
      <c r="K18" s="38"/>
    </row>
    <row r="19" spans="1:11" ht="12.75" customHeight="1">
      <c r="A19" s="7" t="s">
        <v>11</v>
      </c>
      <c r="B19" s="21">
        <v>5</v>
      </c>
      <c r="C19" s="21">
        <v>57</v>
      </c>
      <c r="D19" s="21">
        <v>211</v>
      </c>
      <c r="E19" s="21">
        <f t="shared" si="0"/>
        <v>273</v>
      </c>
      <c r="F19" s="21">
        <v>424</v>
      </c>
      <c r="G19" s="21">
        <v>131</v>
      </c>
      <c r="K19" s="38"/>
    </row>
    <row r="20" spans="1:7" ht="21.75" customHeight="1">
      <c r="A20" s="43" t="s">
        <v>54</v>
      </c>
      <c r="B20" s="43"/>
      <c r="C20" s="43"/>
      <c r="D20" s="43"/>
      <c r="E20" s="43"/>
      <c r="F20" s="43"/>
      <c r="G20" s="43"/>
    </row>
    <row r="21" spans="1:7" ht="12.75" customHeight="1">
      <c r="A21" s="7" t="s">
        <v>16</v>
      </c>
      <c r="B21" s="21">
        <v>1581</v>
      </c>
      <c r="C21" s="21">
        <v>2445</v>
      </c>
      <c r="D21" s="21">
        <v>13048</v>
      </c>
      <c r="E21" s="21">
        <f>B21+C21+D21</f>
        <v>17074</v>
      </c>
      <c r="F21" s="21">
        <v>22573</v>
      </c>
      <c r="G21" s="21">
        <v>7369</v>
      </c>
    </row>
    <row r="22" spans="1:7" ht="12.75" customHeight="1">
      <c r="A22" s="7" t="s">
        <v>17</v>
      </c>
      <c r="B22" s="21">
        <f>B23-B21</f>
        <v>1078</v>
      </c>
      <c r="C22" s="21">
        <f>C23-C21</f>
        <v>2979</v>
      </c>
      <c r="D22" s="21">
        <f>D23-D21</f>
        <v>52254</v>
      </c>
      <c r="E22" s="21">
        <f>B22+C22+D22</f>
        <v>56311</v>
      </c>
      <c r="F22" s="21">
        <f>F23-F21</f>
        <v>107004</v>
      </c>
      <c r="G22" s="21">
        <f>G23-G21</f>
        <v>24030</v>
      </c>
    </row>
    <row r="23" spans="1:7" s="4" customFormat="1" ht="12.75" customHeight="1">
      <c r="A23" s="7" t="s">
        <v>13</v>
      </c>
      <c r="B23" s="21">
        <v>2659</v>
      </c>
      <c r="C23" s="21">
        <v>5424</v>
      </c>
      <c r="D23" s="21">
        <v>65302</v>
      </c>
      <c r="E23" s="21">
        <f>B23+C23+D23</f>
        <v>73385</v>
      </c>
      <c r="F23" s="21">
        <v>129577</v>
      </c>
      <c r="G23" s="21">
        <v>31399</v>
      </c>
    </row>
    <row r="24" spans="1:7" s="4" customFormat="1" ht="21.75" customHeight="1">
      <c r="A24" s="20" t="s">
        <v>31</v>
      </c>
      <c r="B24" s="6">
        <f aca="true" t="shared" si="1" ref="B24:G24">+B9*100/B23</f>
        <v>52.04964272282813</v>
      </c>
      <c r="C24" s="6">
        <f t="shared" si="1"/>
        <v>5.715339233038348</v>
      </c>
      <c r="D24" s="6">
        <f t="shared" si="1"/>
        <v>3.8666503323022265</v>
      </c>
      <c r="E24" s="6">
        <f t="shared" si="1"/>
        <v>5.749131293861144</v>
      </c>
      <c r="F24" s="6">
        <f t="shared" si="1"/>
        <v>5.396019355286818</v>
      </c>
      <c r="G24" s="6">
        <f t="shared" si="1"/>
        <v>6.458804420522947</v>
      </c>
    </row>
    <row r="25" spans="1:7" ht="12.75">
      <c r="A25" s="12"/>
      <c r="B25" s="5"/>
      <c r="C25" s="5"/>
      <c r="D25" s="5"/>
      <c r="E25" s="5"/>
      <c r="F25" s="5"/>
      <c r="G25" s="5"/>
    </row>
    <row r="26" spans="1:7" ht="27.75" customHeight="1">
      <c r="A26" s="51" t="s">
        <v>45</v>
      </c>
      <c r="B26" s="51"/>
      <c r="C26" s="51"/>
      <c r="D26" s="51"/>
      <c r="E26" s="51"/>
      <c r="F26" s="51"/>
      <c r="G26" s="51"/>
    </row>
    <row r="27" spans="1:7" ht="12.75">
      <c r="A27" s="35" t="s">
        <v>27</v>
      </c>
      <c r="B27" s="7"/>
      <c r="C27" s="7"/>
      <c r="D27" s="7"/>
      <c r="E27" s="7"/>
      <c r="F27" s="7"/>
      <c r="G27" s="7"/>
    </row>
    <row r="28" spans="1:7" ht="12.75">
      <c r="A28" s="35" t="s">
        <v>43</v>
      </c>
      <c r="B28" s="7"/>
      <c r="C28" s="7"/>
      <c r="D28" s="7"/>
      <c r="E28" s="7"/>
      <c r="F28" s="7"/>
      <c r="G28" s="7"/>
    </row>
    <row r="29" spans="1:7" ht="12.75">
      <c r="A29" s="35"/>
      <c r="B29" s="7"/>
      <c r="C29" s="7"/>
      <c r="D29" s="15"/>
      <c r="E29" s="7"/>
      <c r="F29" s="7"/>
      <c r="G29" s="7"/>
    </row>
    <row r="31" ht="12.75">
      <c r="A31" s="7"/>
    </row>
    <row r="32" ht="12.75">
      <c r="A32" s="8"/>
    </row>
    <row r="33" ht="12.75">
      <c r="A33" s="8"/>
    </row>
    <row r="34" spans="1:3" ht="12.75">
      <c r="A34" s="8"/>
      <c r="C34" s="13"/>
    </row>
    <row r="35" spans="1:5" ht="12.75">
      <c r="A35" s="7"/>
      <c r="E35" s="13"/>
    </row>
    <row r="36" ht="12.75">
      <c r="E36" s="13"/>
    </row>
    <row r="37" ht="12.75">
      <c r="E37" s="13"/>
    </row>
  </sheetData>
  <sheetProtection/>
  <mergeCells count="8">
    <mergeCell ref="G2:G3"/>
    <mergeCell ref="A10:G10"/>
    <mergeCell ref="A4:G4"/>
    <mergeCell ref="A26:G26"/>
    <mergeCell ref="A20:G20"/>
    <mergeCell ref="A2:A3"/>
    <mergeCell ref="B2:E2"/>
    <mergeCell ref="F2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  <ignoredError sqref="E22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4" sqref="I4:K25"/>
    </sheetView>
  </sheetViews>
  <sheetFormatPr defaultColWidth="9.140625" defaultRowHeight="12.75"/>
  <cols>
    <col min="1" max="6" width="12.421875" style="0" customWidth="1"/>
    <col min="9" max="9" width="10.57421875" style="0" bestFit="1" customWidth="1"/>
    <col min="11" max="11" width="10.57421875" style="0" bestFit="1" customWidth="1"/>
  </cols>
  <sheetData>
    <row r="1" ht="28.5" customHeight="1">
      <c r="A1" s="9" t="s">
        <v>37</v>
      </c>
    </row>
    <row r="2" spans="1:6" ht="48.75" customHeight="1">
      <c r="A2" s="27"/>
      <c r="B2" s="16" t="s">
        <v>44</v>
      </c>
      <c r="C2" s="16" t="s">
        <v>46</v>
      </c>
      <c r="D2" s="16" t="s">
        <v>47</v>
      </c>
      <c r="E2" s="16" t="s">
        <v>49</v>
      </c>
      <c r="F2" s="16">
        <v>2013</v>
      </c>
    </row>
    <row r="3" spans="1:6" ht="21.75" customHeight="1">
      <c r="A3" s="52" t="s">
        <v>38</v>
      </c>
      <c r="B3" s="52"/>
      <c r="C3" s="52"/>
      <c r="D3" s="52"/>
      <c r="E3" s="52"/>
      <c r="F3" s="52"/>
    </row>
    <row r="4" spans="1:9" ht="12.75">
      <c r="A4" s="7" t="s">
        <v>3</v>
      </c>
      <c r="B4" s="36">
        <v>151</v>
      </c>
      <c r="C4" s="36">
        <v>159</v>
      </c>
      <c r="D4" s="36">
        <v>167</v>
      </c>
      <c r="E4" s="36">
        <v>193</v>
      </c>
      <c r="F4" s="36">
        <v>184</v>
      </c>
      <c r="I4" s="39"/>
    </row>
    <row r="5" spans="1:9" ht="12.75">
      <c r="A5" s="7" t="s">
        <v>4</v>
      </c>
      <c r="B5" s="36">
        <v>123</v>
      </c>
      <c r="C5" s="36">
        <v>109</v>
      </c>
      <c r="D5" s="36">
        <v>143</v>
      </c>
      <c r="E5" s="36">
        <v>124</v>
      </c>
      <c r="F5" s="36">
        <v>101</v>
      </c>
      <c r="I5" s="39"/>
    </row>
    <row r="6" spans="1:9" ht="12.75">
      <c r="A6" s="7" t="s">
        <v>5</v>
      </c>
      <c r="B6" s="36">
        <v>288</v>
      </c>
      <c r="C6" s="36">
        <v>325</v>
      </c>
      <c r="D6" s="36">
        <v>330</v>
      </c>
      <c r="E6" s="36">
        <v>352</v>
      </c>
      <c r="F6" s="36">
        <v>256</v>
      </c>
      <c r="I6" s="39"/>
    </row>
    <row r="7" spans="1:9" ht="12.75">
      <c r="A7" s="7" t="s">
        <v>6</v>
      </c>
      <c r="B7" s="36">
        <v>63</v>
      </c>
      <c r="C7" s="36">
        <v>80</v>
      </c>
      <c r="D7" s="36">
        <v>86</v>
      </c>
      <c r="E7" s="36">
        <v>66</v>
      </c>
      <c r="F7" s="36">
        <v>81</v>
      </c>
      <c r="I7" s="39"/>
    </row>
    <row r="8" spans="1:9" ht="12.75">
      <c r="A8" s="7" t="s">
        <v>7</v>
      </c>
      <c r="B8" s="32">
        <v>301</v>
      </c>
      <c r="C8" s="32">
        <v>305</v>
      </c>
      <c r="D8" s="36">
        <v>328</v>
      </c>
      <c r="E8" s="36">
        <v>362</v>
      </c>
      <c r="F8" s="36">
        <v>292</v>
      </c>
      <c r="I8" s="39"/>
    </row>
    <row r="9" spans="1:9" ht="12.75">
      <c r="A9" s="7" t="s">
        <v>8</v>
      </c>
      <c r="B9" s="32">
        <v>404</v>
      </c>
      <c r="C9" s="32">
        <v>502</v>
      </c>
      <c r="D9" s="36">
        <v>480</v>
      </c>
      <c r="E9" s="36">
        <v>415</v>
      </c>
      <c r="F9" s="36">
        <v>383</v>
      </c>
      <c r="I9" s="39"/>
    </row>
    <row r="10" spans="1:9" ht="12.75">
      <c r="A10" s="7" t="s">
        <v>9</v>
      </c>
      <c r="B10" s="36">
        <v>163</v>
      </c>
      <c r="C10" s="36">
        <v>176</v>
      </c>
      <c r="D10" s="36">
        <v>145</v>
      </c>
      <c r="E10" s="36">
        <v>144</v>
      </c>
      <c r="F10" s="36">
        <v>84</v>
      </c>
      <c r="I10" s="39"/>
    </row>
    <row r="11" spans="1:9" ht="12.75">
      <c r="A11" s="7" t="s">
        <v>10</v>
      </c>
      <c r="B11" s="36">
        <v>136</v>
      </c>
      <c r="C11" s="36">
        <v>142</v>
      </c>
      <c r="D11" s="36">
        <v>156</v>
      </c>
      <c r="E11" s="36">
        <v>125</v>
      </c>
      <c r="F11" s="36">
        <v>82</v>
      </c>
      <c r="I11" s="39"/>
    </row>
    <row r="12" spans="1:9" ht="12.75">
      <c r="A12" s="7" t="s">
        <v>11</v>
      </c>
      <c r="B12" s="36">
        <v>271</v>
      </c>
      <c r="C12" s="36">
        <v>245</v>
      </c>
      <c r="D12" s="36">
        <v>239</v>
      </c>
      <c r="E12" s="36">
        <v>232</v>
      </c>
      <c r="F12" s="36">
        <v>153</v>
      </c>
      <c r="I12" s="39"/>
    </row>
    <row r="13" spans="1:9" ht="12.75">
      <c r="A13" s="28" t="s">
        <v>12</v>
      </c>
      <c r="B13" s="33">
        <f>SUM(B4:B12)</f>
        <v>1900</v>
      </c>
      <c r="C13" s="33">
        <f>SUM(C4:C12)</f>
        <v>2043</v>
      </c>
      <c r="D13" s="33">
        <f>SUM(D4:D12)</f>
        <v>2074</v>
      </c>
      <c r="E13" s="33">
        <f>SUM(E4:E12)</f>
        <v>2013</v>
      </c>
      <c r="F13" s="33">
        <f>SUM(F4:F12)</f>
        <v>1616</v>
      </c>
      <c r="I13" s="39"/>
    </row>
    <row r="14" spans="1:6" ht="21.75" customHeight="1">
      <c r="A14" s="43" t="s">
        <v>41</v>
      </c>
      <c r="B14" s="43"/>
      <c r="C14" s="43"/>
      <c r="D14" s="43"/>
      <c r="E14" s="43"/>
      <c r="F14" s="43"/>
    </row>
    <row r="15" spans="1:11" ht="12.75">
      <c r="A15" s="7" t="s">
        <v>3</v>
      </c>
      <c r="B15" s="36">
        <v>78</v>
      </c>
      <c r="C15" s="36">
        <v>85</v>
      </c>
      <c r="D15" s="36">
        <v>65</v>
      </c>
      <c r="E15" s="36">
        <v>103</v>
      </c>
      <c r="F15" s="36">
        <v>111</v>
      </c>
      <c r="I15" s="39"/>
      <c r="K15" s="39"/>
    </row>
    <row r="16" spans="1:11" ht="12.75">
      <c r="A16" s="7" t="s">
        <v>4</v>
      </c>
      <c r="B16" s="36">
        <v>850</v>
      </c>
      <c r="C16" s="36">
        <v>65</v>
      </c>
      <c r="D16" s="36">
        <v>56</v>
      </c>
      <c r="E16" s="36">
        <v>38</v>
      </c>
      <c r="F16" s="36">
        <v>95</v>
      </c>
      <c r="I16" s="39"/>
      <c r="K16" s="39"/>
    </row>
    <row r="17" spans="1:11" ht="12.75">
      <c r="A17" s="7" t="s">
        <v>5</v>
      </c>
      <c r="B17" s="36">
        <v>118</v>
      </c>
      <c r="C17" s="36">
        <v>325</v>
      </c>
      <c r="D17" s="36">
        <v>227</v>
      </c>
      <c r="E17" s="36">
        <v>314</v>
      </c>
      <c r="F17" s="36">
        <v>437</v>
      </c>
      <c r="I17" s="39"/>
      <c r="K17" s="39"/>
    </row>
    <row r="18" spans="1:11" ht="12.75">
      <c r="A18" s="7" t="s">
        <v>6</v>
      </c>
      <c r="B18" s="36">
        <v>83</v>
      </c>
      <c r="C18" s="36">
        <v>68</v>
      </c>
      <c r="D18" s="36">
        <v>45</v>
      </c>
      <c r="E18" s="36">
        <v>17</v>
      </c>
      <c r="F18" s="36">
        <v>54</v>
      </c>
      <c r="I18" s="39"/>
      <c r="K18" s="39"/>
    </row>
    <row r="19" spans="1:11" ht="12.75">
      <c r="A19" s="7" t="s">
        <v>7</v>
      </c>
      <c r="B19" s="36">
        <v>344</v>
      </c>
      <c r="C19" s="36">
        <v>270</v>
      </c>
      <c r="D19" s="36">
        <v>179</v>
      </c>
      <c r="E19" s="36">
        <v>134</v>
      </c>
      <c r="F19" s="36">
        <v>171</v>
      </c>
      <c r="I19" s="39"/>
      <c r="K19" s="39"/>
    </row>
    <row r="20" spans="1:11" ht="12.75">
      <c r="A20" s="7" t="s">
        <v>8</v>
      </c>
      <c r="B20" s="36">
        <v>418</v>
      </c>
      <c r="C20" s="36">
        <v>672</v>
      </c>
      <c r="D20" s="36">
        <v>999</v>
      </c>
      <c r="E20" s="36">
        <v>473</v>
      </c>
      <c r="F20" s="36">
        <v>421</v>
      </c>
      <c r="I20" s="39"/>
      <c r="K20" s="39"/>
    </row>
    <row r="21" spans="1:11" ht="12.75">
      <c r="A21" s="7" t="s">
        <v>9</v>
      </c>
      <c r="B21" s="36">
        <v>83</v>
      </c>
      <c r="C21" s="36">
        <v>1547</v>
      </c>
      <c r="D21" s="36">
        <v>39</v>
      </c>
      <c r="E21" s="36">
        <v>67</v>
      </c>
      <c r="F21" s="36">
        <v>314</v>
      </c>
      <c r="I21" s="39"/>
      <c r="K21" s="39"/>
    </row>
    <row r="22" spans="1:11" ht="12.75">
      <c r="A22" s="7" t="s">
        <v>10</v>
      </c>
      <c r="B22" s="36">
        <v>179</v>
      </c>
      <c r="C22" s="36">
        <v>135</v>
      </c>
      <c r="D22" s="36">
        <v>165</v>
      </c>
      <c r="E22" s="36">
        <v>145</v>
      </c>
      <c r="F22" s="36">
        <v>66</v>
      </c>
      <c r="I22" s="39"/>
      <c r="K22" s="39"/>
    </row>
    <row r="23" spans="1:11" ht="12.75">
      <c r="A23" s="7" t="s">
        <v>11</v>
      </c>
      <c r="B23" s="36">
        <v>115</v>
      </c>
      <c r="C23" s="36">
        <v>86</v>
      </c>
      <c r="D23" s="36">
        <v>159</v>
      </c>
      <c r="E23" s="36">
        <v>78</v>
      </c>
      <c r="F23" s="36">
        <v>127</v>
      </c>
      <c r="I23" s="39"/>
      <c r="K23" s="39"/>
    </row>
    <row r="24" spans="1:11" ht="12.75">
      <c r="A24" s="28" t="s">
        <v>12</v>
      </c>
      <c r="B24" s="33">
        <f>SUM(B15:B23)</f>
        <v>2268</v>
      </c>
      <c r="C24" s="33">
        <f>SUM(C15:C23)</f>
        <v>3253</v>
      </c>
      <c r="D24" s="33">
        <f>SUM(D15:D23)</f>
        <v>1934</v>
      </c>
      <c r="E24" s="33">
        <f>SUM(E15:E23)</f>
        <v>1369</v>
      </c>
      <c r="F24" s="33">
        <f>SUM(F15:F23)</f>
        <v>1796</v>
      </c>
      <c r="I24" s="39"/>
      <c r="K24" s="39"/>
    </row>
    <row r="25" spans="1:6" ht="12.75">
      <c r="A25" s="12"/>
      <c r="B25" s="34"/>
      <c r="C25" s="34"/>
      <c r="D25" s="34"/>
      <c r="E25" s="34"/>
      <c r="F25" s="34"/>
    </row>
    <row r="26" ht="12.75">
      <c r="A26" s="7" t="s">
        <v>42</v>
      </c>
    </row>
  </sheetData>
  <sheetProtection/>
  <mergeCells count="2">
    <mergeCell ref="A3:F3"/>
    <mergeCell ref="A14:F14"/>
  </mergeCells>
  <printOptions/>
  <pageMargins left="0.75" right="0.75" top="1" bottom="1" header="0.5" footer="0.5"/>
  <pageSetup horizontalDpi="600" verticalDpi="600" orientation="portrait" paperSize="9" r:id="rId2"/>
  <ignoredErrors>
    <ignoredError sqref="D2:E2 B2:C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Giambrone</dc:creator>
  <cp:keywords/>
  <dc:description/>
  <cp:lastModifiedBy>Rosalia Giambrone</cp:lastModifiedBy>
  <cp:lastPrinted>2014-10-16T08:30:06Z</cp:lastPrinted>
  <dcterms:created xsi:type="dcterms:W3CDTF">2002-03-29T09:17:26Z</dcterms:created>
  <dcterms:modified xsi:type="dcterms:W3CDTF">2015-02-23T12:53:25Z</dcterms:modified>
  <cp:category/>
  <cp:version/>
  <cp:contentType/>
  <cp:contentStatus/>
</cp:coreProperties>
</file>