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345" windowWidth="9720" windowHeight="6270" tabRatio="603" activeTab="4"/>
  </bookViews>
  <sheets>
    <sheet name="Tab.15.8" sheetId="1" r:id="rId1"/>
    <sheet name="Tab.15.7" sheetId="2" r:id="rId2"/>
    <sheet name="Tab.15.6" sheetId="3" r:id="rId3"/>
    <sheet name="Tab.15.5" sheetId="4" r:id="rId4"/>
    <sheet name="Tab.15.4" sheetId="5" r:id="rId5"/>
    <sheet name="Tab.15.3" sheetId="6" r:id="rId6"/>
    <sheet name="Tab.15.2" sheetId="7" r:id="rId7"/>
    <sheet name="Tab.15.1" sheetId="8" r:id="rId8"/>
  </sheets>
  <definedNames/>
  <calcPr fullCalcOnLoad="1"/>
</workbook>
</file>

<file path=xl/sharedStrings.xml><?xml version="1.0" encoding="utf-8"?>
<sst xmlns="http://schemas.openxmlformats.org/spreadsheetml/2006/main" count="248" uniqueCount="64">
  <si>
    <t>Totale</t>
  </si>
  <si>
    <t>Sicilia</t>
  </si>
  <si>
    <t>Italia</t>
  </si>
  <si>
    <t>Società non finanziarie</t>
  </si>
  <si>
    <t>Famiglie produttrici</t>
  </si>
  <si>
    <t xml:space="preserve"> Maggiori</t>
  </si>
  <si>
    <t>Grandi</t>
  </si>
  <si>
    <t xml:space="preserve"> Medie</t>
  </si>
  <si>
    <t>Piccole</t>
  </si>
  <si>
    <t xml:space="preserve"> Minori</t>
  </si>
  <si>
    <t>Caltanissetta</t>
  </si>
  <si>
    <t>Catania</t>
  </si>
  <si>
    <t>Messina</t>
  </si>
  <si>
    <t>Palermo</t>
  </si>
  <si>
    <t>Ragusa</t>
  </si>
  <si>
    <t>Siracusa</t>
  </si>
  <si>
    <t>Trapani</t>
  </si>
  <si>
    <t>Banche Popolari</t>
  </si>
  <si>
    <t>Filiali di banche estere</t>
  </si>
  <si>
    <t>Piccole e minori</t>
  </si>
  <si>
    <t>Banche S.p.a.</t>
  </si>
  <si>
    <t>Agrigento</t>
  </si>
  <si>
    <t>Enna</t>
  </si>
  <si>
    <t>Sud-Isole</t>
  </si>
  <si>
    <t>Nord-Centro</t>
  </si>
  <si>
    <t>Fonte: Elaborazione su dati Banca d'Italia</t>
  </si>
  <si>
    <t>Amm. pubbliche</t>
  </si>
  <si>
    <t>Banche Cred. Coopera-tivo</t>
  </si>
  <si>
    <t>Acquisto immobili</t>
  </si>
  <si>
    <t>Altre destinazioni</t>
  </si>
  <si>
    <t>-</t>
  </si>
  <si>
    <t>Italia = 100</t>
  </si>
  <si>
    <t>(in milioni di euro)</t>
  </si>
  <si>
    <t>Famiglie consum.e altri</t>
  </si>
  <si>
    <t>Investimenti in costruzioni</t>
  </si>
  <si>
    <t>Spa</t>
  </si>
  <si>
    <t>Banche di credito cooperativo</t>
  </si>
  <si>
    <t>Banche con sede in regione</t>
  </si>
  <si>
    <t>S.O. di banche con sede in regione</t>
  </si>
  <si>
    <t>Banche presenti in totale</t>
  </si>
  <si>
    <t>Sportelli Operativi in totale</t>
  </si>
  <si>
    <t>Tavola 15.1  Indicatori principali della struttura del sistema bancario</t>
  </si>
  <si>
    <t>Tavola 15.2  Depositi bancari per comparti di attività economica</t>
  </si>
  <si>
    <t>Tavola 15.4  Depositi bancari per gruppi dimensionali di banche</t>
  </si>
  <si>
    <t>Tavola 15.6  Sportelli bancari in attività per gruppi istituzionali</t>
  </si>
  <si>
    <t>Tavola 15.7  Sportelli bancari in esercizio per gruppi dimensionali</t>
  </si>
  <si>
    <t xml:space="preserve">Tavola 15.8  Finanziamenti bancari oltre il breve termine </t>
  </si>
  <si>
    <t>Inv. in macchine e attrezzature</t>
  </si>
  <si>
    <t>Tavola 15.5  Impieghi bancari* per gruppi dimensionali di banche</t>
  </si>
  <si>
    <t xml:space="preserve">* L'aggregato comprende: rischio di portafoglio, scoperti di conto corrente, finanziamenti per anticipi, mutui, anticipazioni non regolate in conto corrente, riporti, sovvenzioni diverse non regolate in conto corrente, prestiti su pegno, prestiti contro cessioni di stipendio, cessioni di credito, impieghi con fondidi terzi in amministrazione, altri investimenti finanziari, sofferenze, effetti insoluti e al protesto di proprietà. Laggregato è al netto degli interessi e delle operazioni pronti contro termine. </t>
  </si>
  <si>
    <t>Succursali di banche estere</t>
  </si>
  <si>
    <t>2010</t>
  </si>
  <si>
    <t>2011</t>
  </si>
  <si>
    <t>n.d.</t>
  </si>
  <si>
    <t xml:space="preserve"> Maggiori e grandi**</t>
  </si>
  <si>
    <t>2012</t>
  </si>
  <si>
    <t>n. d.</t>
  </si>
  <si>
    <t>** Dall'anno 2011 il dato si riferisce alla banche di "grandi" dimensioni non essendo disponibile quello relativo alle "maggiori"</t>
  </si>
  <si>
    <t>2013</t>
  </si>
  <si>
    <t>2014</t>
  </si>
  <si>
    <t>Province - 2014</t>
  </si>
  <si>
    <t>Ripartizioni - 2014</t>
  </si>
  <si>
    <t>Tavola 15.3  Impieghi bancari per provincia di sportello e comparto di attività economica</t>
  </si>
  <si>
    <t>(milioni di euro)</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</si>
</sst>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_);\(#,##0\)"/>
    <numFmt numFmtId="172" formatCode="0.0_)"/>
    <numFmt numFmtId="173" formatCode="0_)"/>
    <numFmt numFmtId="174" formatCode="#,##0.0_);\(#,##0.0\)"/>
    <numFmt numFmtId="175" formatCode="#,##0;[Red]#,##0"/>
    <numFmt numFmtId="176" formatCode="0.0;[Red]0.0"/>
    <numFmt numFmtId="177" formatCode="#,##0.0"/>
    <numFmt numFmtId="178" formatCode="#,##0_ ;\-#,##0\ "/>
    <numFmt numFmtId="179" formatCode="0.0"/>
    <numFmt numFmtId="180" formatCode="#,##0.00_);\(#,##0.00\)"/>
    <numFmt numFmtId="181" formatCode="#,##0.0_ ;\-#,##0.0\ "/>
    <numFmt numFmtId="182" formatCode="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410]dddd\ d\ mmmm\ yyyy"/>
    <numFmt numFmtId="188" formatCode="#,##0.00_ ;\-#,##0.00\ "/>
  </numFmts>
  <fonts count="46">
    <font>
      <sz val="12"/>
      <name val="Helv"/>
      <family val="0"/>
    </font>
    <font>
      <b/>
      <sz val="10"/>
      <name val="Arial"/>
      <family val="0"/>
    </font>
    <font>
      <i/>
      <sz val="10"/>
      <name val="Arial"/>
      <family val="0"/>
    </font>
    <font>
      <b/>
      <i/>
      <sz val="10"/>
      <name val="Arial"/>
      <family val="0"/>
    </font>
    <font>
      <sz val="10"/>
      <name val="Arial"/>
      <family val="0"/>
    </font>
    <font>
      <b/>
      <sz val="10"/>
      <color indexed="12"/>
      <name val="Arial"/>
      <family val="2"/>
    </font>
    <font>
      <b/>
      <i/>
      <sz val="10"/>
      <color indexed="12"/>
      <name val="Arial"/>
      <family val="2"/>
    </font>
    <font>
      <sz val="9"/>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b/>
      <sz val="9"/>
      <color indexed="8"/>
      <name val="Arial"/>
      <family val="0"/>
    </font>
    <font>
      <i/>
      <sz val="9"/>
      <color indexed="8"/>
      <name val="Arial"/>
      <family val="0"/>
    </font>
    <font>
      <sz val="7"/>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43">
    <xf numFmtId="170" fontId="0" fillId="0" borderId="0" xfId="0" applyAlignment="1">
      <alignment/>
    </xf>
    <xf numFmtId="170" fontId="5" fillId="0" borderId="0" xfId="0" applyFont="1" applyFill="1" applyBorder="1" applyAlignment="1" applyProtection="1">
      <alignment horizontal="left" vertical="center"/>
      <protection locked="0"/>
    </xf>
    <xf numFmtId="170" fontId="5" fillId="0" borderId="0" xfId="0" applyFont="1" applyBorder="1" applyAlignment="1">
      <alignment/>
    </xf>
    <xf numFmtId="170" fontId="4" fillId="0" borderId="0" xfId="0" applyFont="1" applyAlignment="1">
      <alignment/>
    </xf>
    <xf numFmtId="49" fontId="4" fillId="0" borderId="0" xfId="0" applyNumberFormat="1" applyFont="1" applyBorder="1" applyAlignment="1">
      <alignment horizontal="left" indent="1"/>
    </xf>
    <xf numFmtId="170" fontId="4" fillId="0" borderId="0" xfId="0" applyFont="1" applyBorder="1" applyAlignment="1">
      <alignment/>
    </xf>
    <xf numFmtId="170" fontId="1" fillId="0" borderId="0" xfId="0" applyFont="1" applyBorder="1" applyAlignment="1">
      <alignment/>
    </xf>
    <xf numFmtId="170" fontId="1" fillId="0" borderId="0" xfId="0" applyFont="1" applyAlignment="1">
      <alignment/>
    </xf>
    <xf numFmtId="170" fontId="2" fillId="0" borderId="0" xfId="0" applyFont="1" applyBorder="1" applyAlignment="1">
      <alignment wrapText="1"/>
    </xf>
    <xf numFmtId="179" fontId="2" fillId="0" borderId="0" xfId="0" applyNumberFormat="1" applyFont="1" applyBorder="1" applyAlignment="1">
      <alignment horizontal="right"/>
    </xf>
    <xf numFmtId="49" fontId="4" fillId="0" borderId="10" xfId="0" applyNumberFormat="1" applyFont="1" applyBorder="1" applyAlignment="1">
      <alignment/>
    </xf>
    <xf numFmtId="178" fontId="4" fillId="0" borderId="10" xfId="44" applyNumberFormat="1" applyFont="1" applyBorder="1" applyAlignment="1">
      <alignment horizontal="right"/>
    </xf>
    <xf numFmtId="178" fontId="4" fillId="0" borderId="0" xfId="44" applyNumberFormat="1" applyFont="1" applyBorder="1" applyAlignment="1">
      <alignment horizontal="right"/>
    </xf>
    <xf numFmtId="178" fontId="4" fillId="0" borderId="0" xfId="44" applyNumberFormat="1" applyFont="1" applyFill="1" applyBorder="1" applyAlignment="1">
      <alignment horizontal="right"/>
    </xf>
    <xf numFmtId="179" fontId="2" fillId="0" borderId="0" xfId="0" applyNumberFormat="1" applyFont="1" applyBorder="1" applyAlignment="1">
      <alignment horizontal="right" indent="1"/>
    </xf>
    <xf numFmtId="170" fontId="5" fillId="0" borderId="0" xfId="0" applyFont="1" applyFill="1" applyBorder="1" applyAlignment="1" applyProtection="1">
      <alignment horizontal="left"/>
      <protection locked="0"/>
    </xf>
    <xf numFmtId="170" fontId="4" fillId="0" borderId="11" xfId="0" applyFont="1" applyBorder="1" applyAlignment="1">
      <alignment horizontal="center" vertical="center"/>
    </xf>
    <xf numFmtId="49" fontId="4" fillId="0" borderId="11" xfId="0" applyNumberFormat="1" applyFont="1" applyBorder="1" applyAlignment="1">
      <alignment horizontal="center" vertical="center" wrapText="1"/>
    </xf>
    <xf numFmtId="170" fontId="6" fillId="0" borderId="0" xfId="0" applyFont="1" applyFill="1" applyBorder="1" applyAlignment="1" applyProtection="1">
      <alignment horizontal="left" vertical="top"/>
      <protection locked="0"/>
    </xf>
    <xf numFmtId="17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70" fontId="6" fillId="0" borderId="12" xfId="0" applyFont="1" applyFill="1" applyBorder="1" applyAlignment="1" applyProtection="1">
      <alignment horizontal="left" vertical="top"/>
      <protection locked="0"/>
    </xf>
    <xf numFmtId="1" fontId="4" fillId="0" borderId="0" xfId="0" applyNumberFormat="1" applyFont="1" applyAlignment="1">
      <alignment/>
    </xf>
    <xf numFmtId="178" fontId="4" fillId="0" borderId="0" xfId="44" applyNumberFormat="1" applyFont="1" applyBorder="1" applyAlignment="1">
      <alignment horizontal="right" indent="1"/>
    </xf>
    <xf numFmtId="178" fontId="4" fillId="0" borderId="0" xfId="44" applyNumberFormat="1" applyFont="1" applyFill="1" applyBorder="1" applyAlignment="1">
      <alignment horizontal="right" indent="1"/>
    </xf>
    <xf numFmtId="178" fontId="4" fillId="0" borderId="0" xfId="44" applyNumberFormat="1" applyFont="1" applyBorder="1" applyAlignment="1">
      <alignment/>
    </xf>
    <xf numFmtId="178" fontId="4" fillId="0" borderId="0" xfId="44" applyNumberFormat="1" applyFont="1" applyFill="1" applyBorder="1" applyAlignment="1">
      <alignment/>
    </xf>
    <xf numFmtId="179" fontId="4" fillId="0" borderId="0" xfId="0" applyNumberFormat="1" applyFont="1" applyAlignment="1">
      <alignment/>
    </xf>
    <xf numFmtId="179" fontId="1" fillId="0" borderId="0" xfId="0" applyNumberFormat="1" applyFont="1" applyAlignment="1">
      <alignment/>
    </xf>
    <xf numFmtId="170" fontId="4" fillId="0" borderId="0" xfId="0" applyFont="1" applyFill="1" applyBorder="1" applyAlignment="1">
      <alignment/>
    </xf>
    <xf numFmtId="49" fontId="4" fillId="0" borderId="0" xfId="0" applyNumberFormat="1" applyFont="1" applyFill="1" applyBorder="1" applyAlignment="1">
      <alignment horizontal="left" indent="1"/>
    </xf>
    <xf numFmtId="178" fontId="45" fillId="0" borderId="0" xfId="44" applyNumberFormat="1" applyFont="1" applyBorder="1" applyAlignment="1">
      <alignment horizontal="right" indent="1"/>
    </xf>
    <xf numFmtId="170" fontId="3" fillId="0" borderId="12" xfId="0" applyFont="1" applyBorder="1" applyAlignment="1">
      <alignment horizontal="center"/>
    </xf>
    <xf numFmtId="170" fontId="3" fillId="0" borderId="0" xfId="0" applyFont="1" applyBorder="1" applyAlignment="1">
      <alignment horizontal="center"/>
    </xf>
    <xf numFmtId="170" fontId="3" fillId="0" borderId="0" xfId="0" applyFont="1" applyFill="1" applyBorder="1" applyAlignment="1">
      <alignment horizontal="center"/>
    </xf>
    <xf numFmtId="170" fontId="4" fillId="0" borderId="0" xfId="0" applyFont="1" applyAlignment="1">
      <alignment horizontal="left" vertical="justify"/>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Font="1" applyFill="1" applyBorder="1" applyAlignment="1" applyProtection="1">
      <alignment horizontal="left" vertical="center"/>
      <protection locked="0"/>
    </xf>
    <xf numFmtId="170" fontId="4" fillId="0" borderId="12" xfId="0" applyFont="1" applyBorder="1" applyAlignment="1">
      <alignment horizontal="center" vertical="center" wrapText="1"/>
    </xf>
    <xf numFmtId="170" fontId="4" fillId="0" borderId="10" xfId="0" applyFont="1" applyBorder="1" applyAlignment="1">
      <alignment horizontal="center" vertical="center" wrapText="1"/>
    </xf>
    <xf numFmtId="170" fontId="4" fillId="0" borderId="11"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fLocksText="0">
      <xdr:nvSpPr>
        <xdr:cNvPr id="1" name="Testo 3"/>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5"/>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8"/>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4" name="Testo 3"/>
        <xdr:cNvSpPr txBox="1">
          <a:spLocks noChangeArrowheads="1"/>
        </xdr:cNvSpPr>
      </xdr:nvSpPr>
      <xdr:spPr>
        <a:xfrm>
          <a:off x="5019675" y="1104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5"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6" name="Testo 8"/>
        <xdr:cNvSpPr txBox="1">
          <a:spLocks noChangeArrowheads="1"/>
        </xdr:cNvSpPr>
      </xdr:nvSpPr>
      <xdr:spPr>
        <a:xfrm>
          <a:off x="5019675" y="1104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7"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8" name="Testo 3"/>
        <xdr:cNvSpPr txBox="1">
          <a:spLocks noChangeArrowheads="1"/>
        </xdr:cNvSpPr>
      </xdr:nvSpPr>
      <xdr:spPr>
        <a:xfrm>
          <a:off x="5019675" y="1104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9" name="Testo 8"/>
        <xdr:cNvSpPr txBox="1">
          <a:spLocks noChangeArrowheads="1"/>
        </xdr:cNvSpPr>
      </xdr:nvSpPr>
      <xdr:spPr>
        <a:xfrm>
          <a:off x="5019675" y="1104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0" name="Testo 3"/>
        <xdr:cNvSpPr txBox="1">
          <a:spLocks noChangeArrowheads="1"/>
        </xdr:cNvSpPr>
      </xdr:nvSpPr>
      <xdr:spPr>
        <a:xfrm>
          <a:off x="5019675" y="1104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1" name="Testo 8"/>
        <xdr:cNvSpPr txBox="1">
          <a:spLocks noChangeArrowheads="1"/>
        </xdr:cNvSpPr>
      </xdr:nvSpPr>
      <xdr:spPr>
        <a:xfrm>
          <a:off x="5019675" y="1104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2" name="Testo 3"/>
        <xdr:cNvSpPr txBox="1">
          <a:spLocks noChangeArrowheads="1"/>
        </xdr:cNvSpPr>
      </xdr:nvSpPr>
      <xdr:spPr>
        <a:xfrm>
          <a:off x="5019675" y="4200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3" name="Testo 8"/>
        <xdr:cNvSpPr txBox="1">
          <a:spLocks noChangeArrowheads="1"/>
        </xdr:cNvSpPr>
      </xdr:nvSpPr>
      <xdr:spPr>
        <a:xfrm>
          <a:off x="5019675" y="4200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4" name="Testo 3"/>
        <xdr:cNvSpPr txBox="1">
          <a:spLocks noChangeArrowheads="1"/>
        </xdr:cNvSpPr>
      </xdr:nvSpPr>
      <xdr:spPr>
        <a:xfrm>
          <a:off x="5019675" y="4200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5" name="Testo 8"/>
        <xdr:cNvSpPr txBox="1">
          <a:spLocks noChangeArrowheads="1"/>
        </xdr:cNvSpPr>
      </xdr:nvSpPr>
      <xdr:spPr>
        <a:xfrm>
          <a:off x="5019675" y="4200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6" name="Testo 3"/>
        <xdr:cNvSpPr txBox="1">
          <a:spLocks noChangeArrowheads="1"/>
        </xdr:cNvSpPr>
      </xdr:nvSpPr>
      <xdr:spPr>
        <a:xfrm>
          <a:off x="5019675" y="4200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7" name="Testo 8"/>
        <xdr:cNvSpPr txBox="1">
          <a:spLocks noChangeArrowheads="1"/>
        </xdr:cNvSpPr>
      </xdr:nvSpPr>
      <xdr:spPr>
        <a:xfrm>
          <a:off x="5019675" y="4200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8"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76300" y="0"/>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3</xdr:row>
      <xdr:rowOff>0</xdr:rowOff>
    </xdr:from>
    <xdr:to>
      <xdr:col>7</xdr:col>
      <xdr:colOff>0</xdr:colOff>
      <xdr:row>3</xdr:row>
      <xdr:rowOff>0</xdr:rowOff>
    </xdr:to>
    <xdr:sp>
      <xdr:nvSpPr>
        <xdr:cNvPr id="9" name="Testo 2"/>
        <xdr:cNvSpPr txBox="1">
          <a:spLocks noChangeArrowheads="1"/>
        </xdr:cNvSpPr>
      </xdr:nvSpPr>
      <xdr:spPr>
        <a:xfrm>
          <a:off x="876300" y="1304925"/>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3</xdr:row>
      <xdr:rowOff>0</xdr:rowOff>
    </xdr:from>
    <xdr:to>
      <xdr:col>7</xdr:col>
      <xdr:colOff>0</xdr:colOff>
      <xdr:row>3</xdr:row>
      <xdr:rowOff>0</xdr:rowOff>
    </xdr:to>
    <xdr:sp fLocksText="0">
      <xdr:nvSpPr>
        <xdr:cNvPr id="10" name="Testo 3"/>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1" name="Testo 4"/>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2" name="Testo 5"/>
        <xdr:cNvSpPr txBox="1">
          <a:spLocks noChangeArrowheads="1"/>
        </xdr:cNvSpPr>
      </xdr:nvSpPr>
      <xdr:spPr>
        <a:xfrm>
          <a:off x="48482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3" name="Testo 6"/>
        <xdr:cNvSpPr txBox="1">
          <a:spLocks noChangeArrowheads="1"/>
        </xdr:cNvSpPr>
      </xdr:nvSpPr>
      <xdr:spPr>
        <a:xfrm>
          <a:off x="48482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4" name="Testo 8"/>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5" name="Testo 9"/>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6"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2</xdr:row>
      <xdr:rowOff>0</xdr:rowOff>
    </xdr:from>
    <xdr:to>
      <xdr:col>7</xdr:col>
      <xdr:colOff>0</xdr:colOff>
      <xdr:row>2</xdr:row>
      <xdr:rowOff>0</xdr:rowOff>
    </xdr:to>
    <xdr:sp fLocksText="0">
      <xdr:nvSpPr>
        <xdr:cNvPr id="17" name="Testo 5"/>
        <xdr:cNvSpPr txBox="1">
          <a:spLocks noChangeArrowheads="1"/>
        </xdr:cNvSpPr>
      </xdr:nvSpPr>
      <xdr:spPr>
        <a:xfrm>
          <a:off x="48482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8" name="Testo 6"/>
        <xdr:cNvSpPr txBox="1">
          <a:spLocks noChangeArrowheads="1"/>
        </xdr:cNvSpPr>
      </xdr:nvSpPr>
      <xdr:spPr>
        <a:xfrm>
          <a:off x="48482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3</xdr:row>
      <xdr:rowOff>0</xdr:rowOff>
    </xdr:from>
    <xdr:to>
      <xdr:col>7</xdr:col>
      <xdr:colOff>0</xdr:colOff>
      <xdr:row>3</xdr:row>
      <xdr:rowOff>0</xdr:rowOff>
    </xdr:to>
    <xdr:sp>
      <xdr:nvSpPr>
        <xdr:cNvPr id="19" name="Testo 2"/>
        <xdr:cNvSpPr txBox="1">
          <a:spLocks noChangeArrowheads="1"/>
        </xdr:cNvSpPr>
      </xdr:nvSpPr>
      <xdr:spPr>
        <a:xfrm>
          <a:off x="876300" y="1304925"/>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0</xdr:col>
      <xdr:colOff>0</xdr:colOff>
      <xdr:row>3</xdr:row>
      <xdr:rowOff>0</xdr:rowOff>
    </xdr:from>
    <xdr:to>
      <xdr:col>0</xdr:col>
      <xdr:colOff>609600</xdr:colOff>
      <xdr:row>3</xdr:row>
      <xdr:rowOff>0</xdr:rowOff>
    </xdr:to>
    <xdr:sp>
      <xdr:nvSpPr>
        <xdr:cNvPr id="20"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6</xdr:col>
      <xdr:colOff>0</xdr:colOff>
      <xdr:row>0</xdr:row>
      <xdr:rowOff>0</xdr:rowOff>
    </xdr:to>
    <xdr:sp>
      <xdr:nvSpPr>
        <xdr:cNvPr id="1" name="Testo 2"/>
        <xdr:cNvSpPr txBox="1">
          <a:spLocks noChangeArrowheads="1"/>
        </xdr:cNvSpPr>
      </xdr:nvSpPr>
      <xdr:spPr>
        <a:xfrm>
          <a:off x="857250" y="0"/>
          <a:ext cx="33051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3"/>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4"/>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sto 5"/>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 name="Testo 6"/>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sto 8"/>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7" name="Testo 9"/>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3</xdr:row>
      <xdr:rowOff>0</xdr:rowOff>
    </xdr:from>
    <xdr:to>
      <xdr:col>6</xdr:col>
      <xdr:colOff>0</xdr:colOff>
      <xdr:row>3</xdr:row>
      <xdr:rowOff>0</xdr:rowOff>
    </xdr:to>
    <xdr:sp>
      <xdr:nvSpPr>
        <xdr:cNvPr id="9" name="Testo 2"/>
        <xdr:cNvSpPr txBox="1">
          <a:spLocks noChangeArrowheads="1"/>
        </xdr:cNvSpPr>
      </xdr:nvSpPr>
      <xdr:spPr>
        <a:xfrm>
          <a:off x="857250" y="1304925"/>
          <a:ext cx="33051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3</xdr:row>
      <xdr:rowOff>0</xdr:rowOff>
    </xdr:from>
    <xdr:to>
      <xdr:col>6</xdr:col>
      <xdr:colOff>0</xdr:colOff>
      <xdr:row>3</xdr:row>
      <xdr:rowOff>0</xdr:rowOff>
    </xdr:to>
    <xdr:sp fLocksText="0">
      <xdr:nvSpPr>
        <xdr:cNvPr id="10" name="Testo 3"/>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1" name="Testo 4"/>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1</xdr:row>
      <xdr:rowOff>0</xdr:rowOff>
    </xdr:from>
    <xdr:to>
      <xdr:col>6</xdr:col>
      <xdr:colOff>0</xdr:colOff>
      <xdr:row>1</xdr:row>
      <xdr:rowOff>0</xdr:rowOff>
    </xdr:to>
    <xdr:sp fLocksText="0">
      <xdr:nvSpPr>
        <xdr:cNvPr id="12" name="Testo 5"/>
        <xdr:cNvSpPr txBox="1">
          <a:spLocks noChangeArrowheads="1"/>
        </xdr:cNvSpPr>
      </xdr:nvSpPr>
      <xdr:spPr>
        <a:xfrm>
          <a:off x="41624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1</xdr:row>
      <xdr:rowOff>0</xdr:rowOff>
    </xdr:from>
    <xdr:to>
      <xdr:col>6</xdr:col>
      <xdr:colOff>0</xdr:colOff>
      <xdr:row>1</xdr:row>
      <xdr:rowOff>0</xdr:rowOff>
    </xdr:to>
    <xdr:sp fLocksText="0">
      <xdr:nvSpPr>
        <xdr:cNvPr id="13" name="Testo 6"/>
        <xdr:cNvSpPr txBox="1">
          <a:spLocks noChangeArrowheads="1"/>
        </xdr:cNvSpPr>
      </xdr:nvSpPr>
      <xdr:spPr>
        <a:xfrm>
          <a:off x="41624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4" name="Testo 8"/>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5" name="Testo 9"/>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6"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2</xdr:row>
      <xdr:rowOff>0</xdr:rowOff>
    </xdr:from>
    <xdr:to>
      <xdr:col>6</xdr:col>
      <xdr:colOff>0</xdr:colOff>
      <xdr:row>2</xdr:row>
      <xdr:rowOff>0</xdr:rowOff>
    </xdr:to>
    <xdr:sp fLocksText="0">
      <xdr:nvSpPr>
        <xdr:cNvPr id="17" name="Testo 5"/>
        <xdr:cNvSpPr txBox="1">
          <a:spLocks noChangeArrowheads="1"/>
        </xdr:cNvSpPr>
      </xdr:nvSpPr>
      <xdr:spPr>
        <a:xfrm>
          <a:off x="41624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8" name="Testo 6"/>
        <xdr:cNvSpPr txBox="1">
          <a:spLocks noChangeArrowheads="1"/>
        </xdr:cNvSpPr>
      </xdr:nvSpPr>
      <xdr:spPr>
        <a:xfrm>
          <a:off x="41624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9"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0</xdr:colOff>
      <xdr:row>0</xdr:row>
      <xdr:rowOff>0</xdr:rowOff>
    </xdr:to>
    <xdr:sp>
      <xdr:nvSpPr>
        <xdr:cNvPr id="1" name="Testo 2"/>
        <xdr:cNvSpPr txBox="1">
          <a:spLocks noChangeArrowheads="1"/>
        </xdr:cNvSpPr>
      </xdr:nvSpPr>
      <xdr:spPr>
        <a:xfrm>
          <a:off x="857250" y="0"/>
          <a:ext cx="40100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0</xdr:row>
      <xdr:rowOff>0</xdr:rowOff>
    </xdr:from>
    <xdr:to>
      <xdr:col>5</xdr:col>
      <xdr:colOff>0</xdr:colOff>
      <xdr:row>0</xdr:row>
      <xdr:rowOff>0</xdr:rowOff>
    </xdr:to>
    <xdr:sp fLocksText="0">
      <xdr:nvSpPr>
        <xdr:cNvPr id="2" name="Testo 3"/>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3" name="Testo 4"/>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4" name="Testo 5"/>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5" name="Testo 6"/>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6" name="Testo 8"/>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7" name="Testo 9"/>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4</xdr:row>
      <xdr:rowOff>0</xdr:rowOff>
    </xdr:from>
    <xdr:to>
      <xdr:col>5</xdr:col>
      <xdr:colOff>0</xdr:colOff>
      <xdr:row>4</xdr:row>
      <xdr:rowOff>0</xdr:rowOff>
    </xdr:to>
    <xdr:sp fLocksText="0">
      <xdr:nvSpPr>
        <xdr:cNvPr id="9" name="Testo 3"/>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0" name="Testo 4"/>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1" name="Testo 5"/>
        <xdr:cNvSpPr txBox="1">
          <a:spLocks noChangeArrowheads="1"/>
        </xdr:cNvSpPr>
      </xdr:nvSpPr>
      <xdr:spPr>
        <a:xfrm>
          <a:off x="48672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2" name="Testo 6"/>
        <xdr:cNvSpPr txBox="1">
          <a:spLocks noChangeArrowheads="1"/>
        </xdr:cNvSpPr>
      </xdr:nvSpPr>
      <xdr:spPr>
        <a:xfrm>
          <a:off x="48672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3" name="Testo 8"/>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4" name="Testo 9"/>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5"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3</xdr:row>
      <xdr:rowOff>0</xdr:rowOff>
    </xdr:from>
    <xdr:to>
      <xdr:col>5</xdr:col>
      <xdr:colOff>0</xdr:colOff>
      <xdr:row>3</xdr:row>
      <xdr:rowOff>0</xdr:rowOff>
    </xdr:to>
    <xdr:sp fLocksText="0">
      <xdr:nvSpPr>
        <xdr:cNvPr id="16" name="Testo 5"/>
        <xdr:cNvSpPr txBox="1">
          <a:spLocks noChangeArrowheads="1"/>
        </xdr:cNvSpPr>
      </xdr:nvSpPr>
      <xdr:spPr>
        <a:xfrm>
          <a:off x="486727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3</xdr:row>
      <xdr:rowOff>0</xdr:rowOff>
    </xdr:from>
    <xdr:to>
      <xdr:col>5</xdr:col>
      <xdr:colOff>0</xdr:colOff>
      <xdr:row>3</xdr:row>
      <xdr:rowOff>0</xdr:rowOff>
    </xdr:to>
    <xdr:sp fLocksText="0">
      <xdr:nvSpPr>
        <xdr:cNvPr id="17" name="Testo 6"/>
        <xdr:cNvSpPr txBox="1">
          <a:spLocks noChangeArrowheads="1"/>
        </xdr:cNvSpPr>
      </xdr:nvSpPr>
      <xdr:spPr>
        <a:xfrm>
          <a:off x="486727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0</xdr:colOff>
      <xdr:row>0</xdr:row>
      <xdr:rowOff>0</xdr:rowOff>
    </xdr:to>
    <xdr:sp>
      <xdr:nvSpPr>
        <xdr:cNvPr id="1" name="Testo 2"/>
        <xdr:cNvSpPr txBox="1">
          <a:spLocks noChangeArrowheads="1"/>
        </xdr:cNvSpPr>
      </xdr:nvSpPr>
      <xdr:spPr>
        <a:xfrm>
          <a:off x="866775" y="0"/>
          <a:ext cx="38576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0</xdr:row>
      <xdr:rowOff>0</xdr:rowOff>
    </xdr:from>
    <xdr:to>
      <xdr:col>5</xdr:col>
      <xdr:colOff>0</xdr:colOff>
      <xdr:row>0</xdr:row>
      <xdr:rowOff>0</xdr:rowOff>
    </xdr:to>
    <xdr:sp fLocksText="0">
      <xdr:nvSpPr>
        <xdr:cNvPr id="2" name="Testo 3"/>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3" name="Testo 4"/>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4" name="Testo 5"/>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5" name="Testo 6"/>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6" name="Testo 8"/>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7" name="Testo 9"/>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5</xdr:row>
      <xdr:rowOff>0</xdr:rowOff>
    </xdr:from>
    <xdr:to>
      <xdr:col>5</xdr:col>
      <xdr:colOff>0</xdr:colOff>
      <xdr:row>5</xdr:row>
      <xdr:rowOff>0</xdr:rowOff>
    </xdr:to>
    <xdr:sp fLocksText="0">
      <xdr:nvSpPr>
        <xdr:cNvPr id="9" name="Testo 3"/>
        <xdr:cNvSpPr txBox="1">
          <a:spLocks noChangeArrowheads="1"/>
        </xdr:cNvSpPr>
      </xdr:nvSpPr>
      <xdr:spPr>
        <a:xfrm>
          <a:off x="4724400" y="1533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5</xdr:row>
      <xdr:rowOff>0</xdr:rowOff>
    </xdr:from>
    <xdr:to>
      <xdr:col>5</xdr:col>
      <xdr:colOff>0</xdr:colOff>
      <xdr:row>5</xdr:row>
      <xdr:rowOff>0</xdr:rowOff>
    </xdr:to>
    <xdr:sp fLocksText="0">
      <xdr:nvSpPr>
        <xdr:cNvPr id="10" name="Testo 4"/>
        <xdr:cNvSpPr txBox="1">
          <a:spLocks noChangeArrowheads="1"/>
        </xdr:cNvSpPr>
      </xdr:nvSpPr>
      <xdr:spPr>
        <a:xfrm>
          <a:off x="4724400" y="1533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1" name="Testo 5"/>
        <xdr:cNvSpPr txBox="1">
          <a:spLocks noChangeArrowheads="1"/>
        </xdr:cNvSpPr>
      </xdr:nvSpPr>
      <xdr:spPr>
        <a:xfrm>
          <a:off x="47244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2" name="Testo 6"/>
        <xdr:cNvSpPr txBox="1">
          <a:spLocks noChangeArrowheads="1"/>
        </xdr:cNvSpPr>
      </xdr:nvSpPr>
      <xdr:spPr>
        <a:xfrm>
          <a:off x="47244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5</xdr:row>
      <xdr:rowOff>0</xdr:rowOff>
    </xdr:from>
    <xdr:to>
      <xdr:col>5</xdr:col>
      <xdr:colOff>0</xdr:colOff>
      <xdr:row>5</xdr:row>
      <xdr:rowOff>0</xdr:rowOff>
    </xdr:to>
    <xdr:sp fLocksText="0">
      <xdr:nvSpPr>
        <xdr:cNvPr id="13" name="Testo 8"/>
        <xdr:cNvSpPr txBox="1">
          <a:spLocks noChangeArrowheads="1"/>
        </xdr:cNvSpPr>
      </xdr:nvSpPr>
      <xdr:spPr>
        <a:xfrm>
          <a:off x="4724400" y="1533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5</xdr:row>
      <xdr:rowOff>0</xdr:rowOff>
    </xdr:from>
    <xdr:to>
      <xdr:col>5</xdr:col>
      <xdr:colOff>0</xdr:colOff>
      <xdr:row>5</xdr:row>
      <xdr:rowOff>0</xdr:rowOff>
    </xdr:to>
    <xdr:sp fLocksText="0">
      <xdr:nvSpPr>
        <xdr:cNvPr id="14" name="Testo 9"/>
        <xdr:cNvSpPr txBox="1">
          <a:spLocks noChangeArrowheads="1"/>
        </xdr:cNvSpPr>
      </xdr:nvSpPr>
      <xdr:spPr>
        <a:xfrm>
          <a:off x="4724400" y="15335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5</xdr:row>
      <xdr:rowOff>0</xdr:rowOff>
    </xdr:from>
    <xdr:to>
      <xdr:col>0</xdr:col>
      <xdr:colOff>609600</xdr:colOff>
      <xdr:row>5</xdr:row>
      <xdr:rowOff>0</xdr:rowOff>
    </xdr:to>
    <xdr:sp>
      <xdr:nvSpPr>
        <xdr:cNvPr id="15" name="Testo 10"/>
        <xdr:cNvSpPr txBox="1">
          <a:spLocks noChangeArrowheads="1"/>
        </xdr:cNvSpPr>
      </xdr:nvSpPr>
      <xdr:spPr>
        <a:xfrm>
          <a:off x="0" y="15335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3</xdr:row>
      <xdr:rowOff>0</xdr:rowOff>
    </xdr:from>
    <xdr:to>
      <xdr:col>5</xdr:col>
      <xdr:colOff>0</xdr:colOff>
      <xdr:row>3</xdr:row>
      <xdr:rowOff>0</xdr:rowOff>
    </xdr:to>
    <xdr:sp fLocksText="0">
      <xdr:nvSpPr>
        <xdr:cNvPr id="16" name="Testo 5"/>
        <xdr:cNvSpPr txBox="1">
          <a:spLocks noChangeArrowheads="1"/>
        </xdr:cNvSpPr>
      </xdr:nvSpPr>
      <xdr:spPr>
        <a:xfrm>
          <a:off x="47244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3</xdr:row>
      <xdr:rowOff>0</xdr:rowOff>
    </xdr:from>
    <xdr:to>
      <xdr:col>5</xdr:col>
      <xdr:colOff>0</xdr:colOff>
      <xdr:row>3</xdr:row>
      <xdr:rowOff>0</xdr:rowOff>
    </xdr:to>
    <xdr:sp fLocksText="0">
      <xdr:nvSpPr>
        <xdr:cNvPr id="17" name="Testo 6"/>
        <xdr:cNvSpPr txBox="1">
          <a:spLocks noChangeArrowheads="1"/>
        </xdr:cNvSpPr>
      </xdr:nvSpPr>
      <xdr:spPr>
        <a:xfrm>
          <a:off x="47244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5</xdr:row>
      <xdr:rowOff>0</xdr:rowOff>
    </xdr:from>
    <xdr:to>
      <xdr:col>0</xdr:col>
      <xdr:colOff>609600</xdr:colOff>
      <xdr:row>5</xdr:row>
      <xdr:rowOff>0</xdr:rowOff>
    </xdr:to>
    <xdr:sp>
      <xdr:nvSpPr>
        <xdr:cNvPr id="18" name="Testo 10"/>
        <xdr:cNvSpPr txBox="1">
          <a:spLocks noChangeArrowheads="1"/>
        </xdr:cNvSpPr>
      </xdr:nvSpPr>
      <xdr:spPr>
        <a:xfrm>
          <a:off x="0" y="15335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6</xdr:col>
      <xdr:colOff>0</xdr:colOff>
      <xdr:row>0</xdr:row>
      <xdr:rowOff>0</xdr:rowOff>
    </xdr:to>
    <xdr:sp>
      <xdr:nvSpPr>
        <xdr:cNvPr id="1" name="Testo 2"/>
        <xdr:cNvSpPr txBox="1">
          <a:spLocks noChangeArrowheads="1"/>
        </xdr:cNvSpPr>
      </xdr:nvSpPr>
      <xdr:spPr>
        <a:xfrm>
          <a:off x="923925" y="0"/>
          <a:ext cx="33242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3"/>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4"/>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sto 5"/>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 name="Testo 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sto 8"/>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7" name="Testo 9"/>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4</xdr:row>
      <xdr:rowOff>0</xdr:rowOff>
    </xdr:from>
    <xdr:to>
      <xdr:col>6</xdr:col>
      <xdr:colOff>0</xdr:colOff>
      <xdr:row>4</xdr:row>
      <xdr:rowOff>0</xdr:rowOff>
    </xdr:to>
    <xdr:sp fLocksText="0">
      <xdr:nvSpPr>
        <xdr:cNvPr id="9" name="Testo 3"/>
        <xdr:cNvSpPr txBox="1">
          <a:spLocks noChangeArrowheads="1"/>
        </xdr:cNvSpPr>
      </xdr:nvSpPr>
      <xdr:spPr>
        <a:xfrm>
          <a:off x="42481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0" name="Testo 4"/>
        <xdr:cNvSpPr txBox="1">
          <a:spLocks noChangeArrowheads="1"/>
        </xdr:cNvSpPr>
      </xdr:nvSpPr>
      <xdr:spPr>
        <a:xfrm>
          <a:off x="42481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1" name="Testo 5"/>
        <xdr:cNvSpPr txBox="1">
          <a:spLocks noChangeArrowheads="1"/>
        </xdr:cNvSpPr>
      </xdr:nvSpPr>
      <xdr:spPr>
        <a:xfrm>
          <a:off x="424815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2" name="Testo 6"/>
        <xdr:cNvSpPr txBox="1">
          <a:spLocks noChangeArrowheads="1"/>
        </xdr:cNvSpPr>
      </xdr:nvSpPr>
      <xdr:spPr>
        <a:xfrm>
          <a:off x="424815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3" name="Testo 8"/>
        <xdr:cNvSpPr txBox="1">
          <a:spLocks noChangeArrowheads="1"/>
        </xdr:cNvSpPr>
      </xdr:nvSpPr>
      <xdr:spPr>
        <a:xfrm>
          <a:off x="42481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4" name="Testo 9"/>
        <xdr:cNvSpPr txBox="1">
          <a:spLocks noChangeArrowheads="1"/>
        </xdr:cNvSpPr>
      </xdr:nvSpPr>
      <xdr:spPr>
        <a:xfrm>
          <a:off x="42481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5"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3</xdr:row>
      <xdr:rowOff>0</xdr:rowOff>
    </xdr:from>
    <xdr:to>
      <xdr:col>6</xdr:col>
      <xdr:colOff>0</xdr:colOff>
      <xdr:row>3</xdr:row>
      <xdr:rowOff>0</xdr:rowOff>
    </xdr:to>
    <xdr:sp fLocksText="0">
      <xdr:nvSpPr>
        <xdr:cNvPr id="16" name="Testo 5"/>
        <xdr:cNvSpPr txBox="1">
          <a:spLocks noChangeArrowheads="1"/>
        </xdr:cNvSpPr>
      </xdr:nvSpPr>
      <xdr:spPr>
        <a:xfrm>
          <a:off x="424815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7" name="Testo 6"/>
        <xdr:cNvSpPr txBox="1">
          <a:spLocks noChangeArrowheads="1"/>
        </xdr:cNvSpPr>
      </xdr:nvSpPr>
      <xdr:spPr>
        <a:xfrm>
          <a:off x="424815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6</xdr:col>
      <xdr:colOff>0</xdr:colOff>
      <xdr:row>0</xdr:row>
      <xdr:rowOff>0</xdr:rowOff>
    </xdr:to>
    <xdr:sp>
      <xdr:nvSpPr>
        <xdr:cNvPr id="1" name="Testo 2"/>
        <xdr:cNvSpPr txBox="1">
          <a:spLocks noChangeArrowheads="1"/>
        </xdr:cNvSpPr>
      </xdr:nvSpPr>
      <xdr:spPr>
        <a:xfrm>
          <a:off x="866775" y="0"/>
          <a:ext cx="3209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3"/>
        <xdr:cNvSpPr txBox="1">
          <a:spLocks noChangeArrowheads="1"/>
        </xdr:cNvSpPr>
      </xdr:nvSpPr>
      <xdr:spPr>
        <a:xfrm>
          <a:off x="40767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4"/>
        <xdr:cNvSpPr txBox="1">
          <a:spLocks noChangeArrowheads="1"/>
        </xdr:cNvSpPr>
      </xdr:nvSpPr>
      <xdr:spPr>
        <a:xfrm>
          <a:off x="40767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sto 5"/>
        <xdr:cNvSpPr txBox="1">
          <a:spLocks noChangeArrowheads="1"/>
        </xdr:cNvSpPr>
      </xdr:nvSpPr>
      <xdr:spPr>
        <a:xfrm>
          <a:off x="40767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 name="Testo 6"/>
        <xdr:cNvSpPr txBox="1">
          <a:spLocks noChangeArrowheads="1"/>
        </xdr:cNvSpPr>
      </xdr:nvSpPr>
      <xdr:spPr>
        <a:xfrm>
          <a:off x="40767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sto 8"/>
        <xdr:cNvSpPr txBox="1">
          <a:spLocks noChangeArrowheads="1"/>
        </xdr:cNvSpPr>
      </xdr:nvSpPr>
      <xdr:spPr>
        <a:xfrm>
          <a:off x="40767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7" name="Testo 9"/>
        <xdr:cNvSpPr txBox="1">
          <a:spLocks noChangeArrowheads="1"/>
        </xdr:cNvSpPr>
      </xdr:nvSpPr>
      <xdr:spPr>
        <a:xfrm>
          <a:off x="40767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4</xdr:row>
      <xdr:rowOff>0</xdr:rowOff>
    </xdr:from>
    <xdr:to>
      <xdr:col>6</xdr:col>
      <xdr:colOff>0</xdr:colOff>
      <xdr:row>4</xdr:row>
      <xdr:rowOff>0</xdr:rowOff>
    </xdr:to>
    <xdr:sp fLocksText="0">
      <xdr:nvSpPr>
        <xdr:cNvPr id="9" name="Testo 3"/>
        <xdr:cNvSpPr txBox="1">
          <a:spLocks noChangeArrowheads="1"/>
        </xdr:cNvSpPr>
      </xdr:nvSpPr>
      <xdr:spPr>
        <a:xfrm>
          <a:off x="40767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0" name="Testo 4"/>
        <xdr:cNvSpPr txBox="1">
          <a:spLocks noChangeArrowheads="1"/>
        </xdr:cNvSpPr>
      </xdr:nvSpPr>
      <xdr:spPr>
        <a:xfrm>
          <a:off x="40767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1" name="Testo 5"/>
        <xdr:cNvSpPr txBox="1">
          <a:spLocks noChangeArrowheads="1"/>
        </xdr:cNvSpPr>
      </xdr:nvSpPr>
      <xdr:spPr>
        <a:xfrm>
          <a:off x="40767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2" name="Testo 6"/>
        <xdr:cNvSpPr txBox="1">
          <a:spLocks noChangeArrowheads="1"/>
        </xdr:cNvSpPr>
      </xdr:nvSpPr>
      <xdr:spPr>
        <a:xfrm>
          <a:off x="40767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3" name="Testo 8"/>
        <xdr:cNvSpPr txBox="1">
          <a:spLocks noChangeArrowheads="1"/>
        </xdr:cNvSpPr>
      </xdr:nvSpPr>
      <xdr:spPr>
        <a:xfrm>
          <a:off x="40767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4" name="Testo 9"/>
        <xdr:cNvSpPr txBox="1">
          <a:spLocks noChangeArrowheads="1"/>
        </xdr:cNvSpPr>
      </xdr:nvSpPr>
      <xdr:spPr>
        <a:xfrm>
          <a:off x="40767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5" name="Testo 5"/>
        <xdr:cNvSpPr txBox="1">
          <a:spLocks noChangeArrowheads="1"/>
        </xdr:cNvSpPr>
      </xdr:nvSpPr>
      <xdr:spPr>
        <a:xfrm>
          <a:off x="40767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6" name="Testo 6"/>
        <xdr:cNvSpPr txBox="1">
          <a:spLocks noChangeArrowheads="1"/>
        </xdr:cNvSpPr>
      </xdr:nvSpPr>
      <xdr:spPr>
        <a:xfrm>
          <a:off x="40767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66775" y="0"/>
          <a:ext cx="3714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4</xdr:row>
      <xdr:rowOff>0</xdr:rowOff>
    </xdr:from>
    <xdr:to>
      <xdr:col>7</xdr:col>
      <xdr:colOff>0</xdr:colOff>
      <xdr:row>4</xdr:row>
      <xdr:rowOff>0</xdr:rowOff>
    </xdr:to>
    <xdr:sp fLocksText="0">
      <xdr:nvSpPr>
        <xdr:cNvPr id="9" name="Testo 3"/>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0" name="Testo 4"/>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1" name="Testo 5"/>
        <xdr:cNvSpPr txBox="1">
          <a:spLocks noChangeArrowheads="1"/>
        </xdr:cNvSpPr>
      </xdr:nvSpPr>
      <xdr:spPr>
        <a:xfrm>
          <a:off x="45815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2" name="Testo 6"/>
        <xdr:cNvSpPr txBox="1">
          <a:spLocks noChangeArrowheads="1"/>
        </xdr:cNvSpPr>
      </xdr:nvSpPr>
      <xdr:spPr>
        <a:xfrm>
          <a:off x="45815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3" name="Testo 8"/>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4" name="Testo 9"/>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5"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3</xdr:row>
      <xdr:rowOff>0</xdr:rowOff>
    </xdr:from>
    <xdr:to>
      <xdr:col>7</xdr:col>
      <xdr:colOff>0</xdr:colOff>
      <xdr:row>3</xdr:row>
      <xdr:rowOff>0</xdr:rowOff>
    </xdr:to>
    <xdr:sp fLocksText="0">
      <xdr:nvSpPr>
        <xdr:cNvPr id="16" name="Testo 5"/>
        <xdr:cNvSpPr txBox="1">
          <a:spLocks noChangeArrowheads="1"/>
        </xdr:cNvSpPr>
      </xdr:nvSpPr>
      <xdr:spPr>
        <a:xfrm>
          <a:off x="4581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7" name="Testo 6"/>
        <xdr:cNvSpPr txBox="1">
          <a:spLocks noChangeArrowheads="1"/>
        </xdr:cNvSpPr>
      </xdr:nvSpPr>
      <xdr:spPr>
        <a:xfrm>
          <a:off x="4581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18" name="Testo 3"/>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19" name="Testo 4"/>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0" name="Testo 8"/>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1" name="Testo 9"/>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22"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8</xdr:col>
      <xdr:colOff>0</xdr:colOff>
      <xdr:row>3</xdr:row>
      <xdr:rowOff>0</xdr:rowOff>
    </xdr:from>
    <xdr:to>
      <xdr:col>8</xdr:col>
      <xdr:colOff>0</xdr:colOff>
      <xdr:row>3</xdr:row>
      <xdr:rowOff>0</xdr:rowOff>
    </xdr:to>
    <xdr:sp fLocksText="0">
      <xdr:nvSpPr>
        <xdr:cNvPr id="23" name="Testo 5"/>
        <xdr:cNvSpPr txBox="1">
          <a:spLocks noChangeArrowheads="1"/>
        </xdr:cNvSpPr>
      </xdr:nvSpPr>
      <xdr:spPr>
        <a:xfrm>
          <a:off x="5343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3</xdr:row>
      <xdr:rowOff>0</xdr:rowOff>
    </xdr:from>
    <xdr:to>
      <xdr:col>8</xdr:col>
      <xdr:colOff>0</xdr:colOff>
      <xdr:row>3</xdr:row>
      <xdr:rowOff>0</xdr:rowOff>
    </xdr:to>
    <xdr:sp fLocksText="0">
      <xdr:nvSpPr>
        <xdr:cNvPr id="24" name="Testo 6"/>
        <xdr:cNvSpPr txBox="1">
          <a:spLocks noChangeArrowheads="1"/>
        </xdr:cNvSpPr>
      </xdr:nvSpPr>
      <xdr:spPr>
        <a:xfrm>
          <a:off x="5343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25" name="Testo 3"/>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26" name="Testo 4"/>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27" name="Testo 8"/>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28" name="Testo 9"/>
        <xdr:cNvSpPr txBox="1">
          <a:spLocks noChangeArrowheads="1"/>
        </xdr:cNvSpPr>
      </xdr:nvSpPr>
      <xdr:spPr>
        <a:xfrm>
          <a:off x="4581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29"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3</xdr:row>
      <xdr:rowOff>0</xdr:rowOff>
    </xdr:from>
    <xdr:to>
      <xdr:col>7</xdr:col>
      <xdr:colOff>0</xdr:colOff>
      <xdr:row>3</xdr:row>
      <xdr:rowOff>0</xdr:rowOff>
    </xdr:to>
    <xdr:sp fLocksText="0">
      <xdr:nvSpPr>
        <xdr:cNvPr id="30" name="Testo 5"/>
        <xdr:cNvSpPr txBox="1">
          <a:spLocks noChangeArrowheads="1"/>
        </xdr:cNvSpPr>
      </xdr:nvSpPr>
      <xdr:spPr>
        <a:xfrm>
          <a:off x="4581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31" name="Testo 6"/>
        <xdr:cNvSpPr txBox="1">
          <a:spLocks noChangeArrowheads="1"/>
        </xdr:cNvSpPr>
      </xdr:nvSpPr>
      <xdr:spPr>
        <a:xfrm>
          <a:off x="4581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2" name="Testo 3"/>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3" name="Testo 4"/>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4" name="Testo 8"/>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5" name="Testo 9"/>
        <xdr:cNvSpPr txBox="1">
          <a:spLocks noChangeArrowheads="1"/>
        </xdr:cNvSpPr>
      </xdr:nvSpPr>
      <xdr:spPr>
        <a:xfrm>
          <a:off x="53435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36"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8</xdr:col>
      <xdr:colOff>0</xdr:colOff>
      <xdr:row>3</xdr:row>
      <xdr:rowOff>0</xdr:rowOff>
    </xdr:from>
    <xdr:to>
      <xdr:col>8</xdr:col>
      <xdr:colOff>0</xdr:colOff>
      <xdr:row>3</xdr:row>
      <xdr:rowOff>0</xdr:rowOff>
    </xdr:to>
    <xdr:sp fLocksText="0">
      <xdr:nvSpPr>
        <xdr:cNvPr id="37" name="Testo 5"/>
        <xdr:cNvSpPr txBox="1">
          <a:spLocks noChangeArrowheads="1"/>
        </xdr:cNvSpPr>
      </xdr:nvSpPr>
      <xdr:spPr>
        <a:xfrm>
          <a:off x="5343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3</xdr:row>
      <xdr:rowOff>0</xdr:rowOff>
    </xdr:from>
    <xdr:to>
      <xdr:col>8</xdr:col>
      <xdr:colOff>0</xdr:colOff>
      <xdr:row>3</xdr:row>
      <xdr:rowOff>0</xdr:rowOff>
    </xdr:to>
    <xdr:sp fLocksText="0">
      <xdr:nvSpPr>
        <xdr:cNvPr id="38" name="Testo 6"/>
        <xdr:cNvSpPr txBox="1">
          <a:spLocks noChangeArrowheads="1"/>
        </xdr:cNvSpPr>
      </xdr:nvSpPr>
      <xdr:spPr>
        <a:xfrm>
          <a:off x="53435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F29" sqref="F29"/>
    </sheetView>
  </sheetViews>
  <sheetFormatPr defaultColWidth="8.88671875" defaultRowHeight="15.75"/>
  <cols>
    <col min="1" max="1" width="9.6640625" style="3" customWidth="1"/>
    <col min="2" max="6" width="9.77734375" style="3" customWidth="1"/>
    <col min="7" max="16384" width="8.88671875" style="3" customWidth="1"/>
  </cols>
  <sheetData>
    <row r="1" spans="1:8" s="5" customFormat="1" ht="24.75" customHeight="1">
      <c r="A1" s="15" t="s">
        <v>46</v>
      </c>
      <c r="B1" s="2"/>
      <c r="C1" s="2"/>
      <c r="D1" s="2"/>
      <c r="E1" s="2"/>
      <c r="G1" s="2"/>
      <c r="H1" s="2"/>
    </row>
    <row r="2" spans="1:8" ht="19.5" customHeight="1">
      <c r="A2" s="18" t="s">
        <v>32</v>
      </c>
      <c r="B2" s="2"/>
      <c r="C2" s="2"/>
      <c r="D2" s="2"/>
      <c r="E2" s="2"/>
      <c r="G2" s="2"/>
      <c r="H2" s="2"/>
    </row>
    <row r="3" spans="1:6" ht="42.75" customHeight="1">
      <c r="A3" s="16"/>
      <c r="B3" s="17" t="s">
        <v>34</v>
      </c>
      <c r="C3" s="17" t="s">
        <v>47</v>
      </c>
      <c r="D3" s="17" t="s">
        <v>28</v>
      </c>
      <c r="E3" s="17" t="s">
        <v>29</v>
      </c>
      <c r="F3" s="17" t="s">
        <v>0</v>
      </c>
    </row>
    <row r="4" spans="1:6" ht="21.75" customHeight="1">
      <c r="A4" s="33" t="s">
        <v>1</v>
      </c>
      <c r="B4" s="33"/>
      <c r="C4" s="33"/>
      <c r="D4" s="33"/>
      <c r="E4" s="33"/>
      <c r="F4" s="33"/>
    </row>
    <row r="5" spans="1:6" ht="12.75" customHeight="1">
      <c r="A5" s="31" t="s">
        <v>51</v>
      </c>
      <c r="B5" s="25">
        <v>6943</v>
      </c>
      <c r="C5" s="25">
        <v>3151</v>
      </c>
      <c r="D5" s="25">
        <f>F5-(E5+C5+B5)</f>
        <v>16913</v>
      </c>
      <c r="E5" s="25">
        <v>18086</v>
      </c>
      <c r="F5" s="25">
        <v>45093</v>
      </c>
    </row>
    <row r="6" spans="1:6" ht="12.75" customHeight="1">
      <c r="A6" s="31" t="s">
        <v>52</v>
      </c>
      <c r="B6" s="25">
        <v>6936</v>
      </c>
      <c r="C6" s="25">
        <v>3037</v>
      </c>
      <c r="D6" s="25">
        <f>F6-(E6+C6+B6)</f>
        <v>17296</v>
      </c>
      <c r="E6" s="25">
        <v>18523</v>
      </c>
      <c r="F6" s="25">
        <v>45792</v>
      </c>
    </row>
    <row r="7" spans="1:6" ht="12.75" customHeight="1">
      <c r="A7" s="31" t="s">
        <v>55</v>
      </c>
      <c r="B7" s="25">
        <v>6695</v>
      </c>
      <c r="C7" s="25">
        <v>2850</v>
      </c>
      <c r="D7" s="25">
        <v>16709</v>
      </c>
      <c r="E7" s="25">
        <v>17655</v>
      </c>
      <c r="F7" s="25">
        <v>43909</v>
      </c>
    </row>
    <row r="8" spans="1:6" ht="12.75" customHeight="1">
      <c r="A8" s="31" t="s">
        <v>58</v>
      </c>
      <c r="B8" s="25">
        <v>6318</v>
      </c>
      <c r="C8" s="25">
        <v>2543</v>
      </c>
      <c r="D8" s="25">
        <f>SUM(D11:D19)</f>
        <v>17805</v>
      </c>
      <c r="E8" s="25">
        <v>16978</v>
      </c>
      <c r="F8" s="25">
        <v>41935</v>
      </c>
    </row>
    <row r="9" spans="1:6" ht="12.75" customHeight="1">
      <c r="A9" s="31" t="s">
        <v>59</v>
      </c>
      <c r="B9" s="25">
        <v>5859</v>
      </c>
      <c r="C9" s="25">
        <v>2361</v>
      </c>
      <c r="D9" s="25">
        <v>15599</v>
      </c>
      <c r="E9" s="25">
        <v>20889</v>
      </c>
      <c r="F9" s="25">
        <v>44708</v>
      </c>
    </row>
    <row r="10" spans="1:6" ht="21.75" customHeight="1">
      <c r="A10" s="34" t="s">
        <v>60</v>
      </c>
      <c r="B10" s="34"/>
      <c r="C10" s="34"/>
      <c r="D10" s="34"/>
      <c r="E10" s="34"/>
      <c r="F10" s="34"/>
    </row>
    <row r="11" spans="1:14" ht="12.75" customHeight="1">
      <c r="A11" s="30" t="s">
        <v>21</v>
      </c>
      <c r="B11" s="25">
        <v>375</v>
      </c>
      <c r="C11" s="25">
        <v>191</v>
      </c>
      <c r="D11" s="25">
        <v>907</v>
      </c>
      <c r="E11" s="25">
        <f>F11-(B11+C11+D11)</f>
        <v>988</v>
      </c>
      <c r="F11" s="25">
        <v>2461</v>
      </c>
      <c r="G11" s="25"/>
      <c r="H11" s="28"/>
      <c r="I11" s="25"/>
      <c r="J11" s="25"/>
      <c r="K11" s="25"/>
      <c r="L11" s="25"/>
      <c r="M11" s="28"/>
      <c r="N11" s="28"/>
    </row>
    <row r="12" spans="1:12" ht="12.75" customHeight="1">
      <c r="A12" s="30" t="s">
        <v>10</v>
      </c>
      <c r="B12" s="25">
        <v>284</v>
      </c>
      <c r="C12" s="25">
        <v>74</v>
      </c>
      <c r="D12" s="25">
        <v>640</v>
      </c>
      <c r="E12" s="25">
        <f aca="true" t="shared" si="0" ref="E12:E19">F12-(B12+C12+D12)</f>
        <v>607</v>
      </c>
      <c r="F12" s="25">
        <v>1605</v>
      </c>
      <c r="G12" s="25"/>
      <c r="H12" s="28"/>
      <c r="I12" s="25"/>
      <c r="J12" s="25"/>
      <c r="K12" s="25"/>
      <c r="L12" s="25"/>
    </row>
    <row r="13" spans="1:12" ht="12.75" customHeight="1">
      <c r="A13" s="30" t="s">
        <v>11</v>
      </c>
      <c r="B13" s="25">
        <v>1007</v>
      </c>
      <c r="C13" s="25">
        <v>415</v>
      </c>
      <c r="D13" s="25">
        <v>4652</v>
      </c>
      <c r="E13" s="25">
        <f t="shared" si="0"/>
        <v>4037</v>
      </c>
      <c r="F13" s="25">
        <v>10111</v>
      </c>
      <c r="G13" s="25"/>
      <c r="H13" s="28"/>
      <c r="I13" s="25"/>
      <c r="J13" s="25"/>
      <c r="K13" s="25"/>
      <c r="L13" s="25"/>
    </row>
    <row r="14" spans="1:12" ht="12.75" customHeight="1">
      <c r="A14" s="30" t="s">
        <v>22</v>
      </c>
      <c r="B14" s="25">
        <v>171</v>
      </c>
      <c r="C14" s="25">
        <v>52</v>
      </c>
      <c r="D14" s="25">
        <v>292</v>
      </c>
      <c r="E14" s="25">
        <f t="shared" si="0"/>
        <v>395</v>
      </c>
      <c r="F14" s="25">
        <v>910</v>
      </c>
      <c r="G14" s="25"/>
      <c r="H14" s="28"/>
      <c r="I14" s="25"/>
      <c r="J14" s="25"/>
      <c r="K14" s="25"/>
      <c r="L14" s="25"/>
    </row>
    <row r="15" spans="1:12" ht="12.75" customHeight="1">
      <c r="A15" s="30" t="s">
        <v>12</v>
      </c>
      <c r="B15" s="25">
        <v>866</v>
      </c>
      <c r="C15" s="25">
        <v>267</v>
      </c>
      <c r="D15" s="25">
        <v>2219</v>
      </c>
      <c r="E15" s="25">
        <f t="shared" si="0"/>
        <v>1759</v>
      </c>
      <c r="F15" s="25">
        <v>5111</v>
      </c>
      <c r="G15" s="25"/>
      <c r="H15" s="28"/>
      <c r="I15" s="25"/>
      <c r="J15" s="25"/>
      <c r="K15" s="25"/>
      <c r="L15" s="25"/>
    </row>
    <row r="16" spans="1:12" ht="12.75" customHeight="1">
      <c r="A16" s="30" t="s">
        <v>13</v>
      </c>
      <c r="B16" s="25">
        <v>1314</v>
      </c>
      <c r="C16" s="25">
        <v>740</v>
      </c>
      <c r="D16" s="25">
        <v>5145</v>
      </c>
      <c r="E16" s="25">
        <f t="shared" si="0"/>
        <v>7207</v>
      </c>
      <c r="F16" s="25">
        <v>14406</v>
      </c>
      <c r="G16" s="25"/>
      <c r="H16" s="28"/>
      <c r="I16" s="28"/>
      <c r="J16" s="28"/>
      <c r="K16" s="28"/>
      <c r="L16" s="28"/>
    </row>
    <row r="17" spans="1:12" ht="12.75" customHeight="1">
      <c r="A17" s="30" t="s">
        <v>14</v>
      </c>
      <c r="B17" s="25">
        <v>547</v>
      </c>
      <c r="C17" s="25">
        <v>151</v>
      </c>
      <c r="D17" s="25">
        <v>1176</v>
      </c>
      <c r="E17" s="25">
        <f t="shared" si="0"/>
        <v>1302</v>
      </c>
      <c r="F17" s="25">
        <v>3176</v>
      </c>
      <c r="G17" s="25"/>
      <c r="H17" s="28"/>
      <c r="I17" s="25"/>
      <c r="J17" s="25"/>
      <c r="K17" s="25"/>
      <c r="L17" s="25"/>
    </row>
    <row r="18" spans="1:12" ht="12.75" customHeight="1">
      <c r="A18" s="30" t="s">
        <v>15</v>
      </c>
      <c r="B18" s="25">
        <v>567</v>
      </c>
      <c r="C18" s="25">
        <v>262</v>
      </c>
      <c r="D18" s="25">
        <v>1544</v>
      </c>
      <c r="E18" s="25">
        <f t="shared" si="0"/>
        <v>1462</v>
      </c>
      <c r="F18" s="25">
        <v>3835</v>
      </c>
      <c r="G18" s="25"/>
      <c r="H18" s="28"/>
      <c r="I18" s="25"/>
      <c r="J18" s="25"/>
      <c r="K18" s="25"/>
      <c r="L18" s="25"/>
    </row>
    <row r="19" spans="1:12" ht="12.75" customHeight="1">
      <c r="A19" s="30" t="s">
        <v>16</v>
      </c>
      <c r="B19" s="25">
        <v>446</v>
      </c>
      <c r="C19" s="25">
        <v>209</v>
      </c>
      <c r="D19" s="25">
        <v>1230</v>
      </c>
      <c r="E19" s="25">
        <f t="shared" si="0"/>
        <v>1209</v>
      </c>
      <c r="F19" s="25">
        <v>3094</v>
      </c>
      <c r="G19" s="25"/>
      <c r="H19" s="28"/>
      <c r="I19" s="25"/>
      <c r="J19" s="25"/>
      <c r="K19" s="25"/>
      <c r="L19" s="25"/>
    </row>
    <row r="20" spans="1:11" s="6" customFormat="1" ht="21.75" customHeight="1">
      <c r="A20" s="35" t="s">
        <v>61</v>
      </c>
      <c r="B20" s="35"/>
      <c r="C20" s="35"/>
      <c r="D20" s="35"/>
      <c r="E20" s="35"/>
      <c r="F20" s="35"/>
      <c r="H20" s="28"/>
      <c r="I20" s="28"/>
      <c r="J20" s="28"/>
      <c r="K20" s="28"/>
    </row>
    <row r="21" spans="1:13" ht="12.75" customHeight="1">
      <c r="A21" s="30" t="s">
        <v>23</v>
      </c>
      <c r="B21" s="25">
        <v>26646</v>
      </c>
      <c r="C21" s="25">
        <v>14503</v>
      </c>
      <c r="D21" s="25">
        <v>57981</v>
      </c>
      <c r="E21" s="25">
        <f>F21-(B21+C21+D21)</f>
        <v>93433</v>
      </c>
      <c r="F21" s="25">
        <v>192563</v>
      </c>
      <c r="M21" s="6"/>
    </row>
    <row r="22" spans="1:13" ht="12.75" customHeight="1">
      <c r="A22" s="30" t="s">
        <v>24</v>
      </c>
      <c r="B22" s="25">
        <f>F22-(C22+D22+E22)</f>
        <v>104971</v>
      </c>
      <c r="C22" s="25">
        <f>C23-C21</f>
        <v>65504</v>
      </c>
      <c r="D22" s="25">
        <f>D23-D21</f>
        <v>293934</v>
      </c>
      <c r="E22" s="25">
        <f>E23-E21</f>
        <v>465534</v>
      </c>
      <c r="F22" s="25">
        <f>F23-F21</f>
        <v>929943</v>
      </c>
      <c r="M22" s="6"/>
    </row>
    <row r="23" spans="1:13" s="7" customFormat="1" ht="12.75" customHeight="1">
      <c r="A23" s="30" t="s">
        <v>2</v>
      </c>
      <c r="B23" s="25">
        <v>131617</v>
      </c>
      <c r="C23" s="25">
        <v>80007</v>
      </c>
      <c r="D23" s="25">
        <v>351915</v>
      </c>
      <c r="E23" s="25">
        <f>F23-(B23+C23+D23)</f>
        <v>558967</v>
      </c>
      <c r="F23" s="25">
        <v>1122506</v>
      </c>
      <c r="M23" s="6"/>
    </row>
    <row r="24" spans="1:13" s="7" customFormat="1" ht="21.75" customHeight="1">
      <c r="A24" s="8" t="s">
        <v>31</v>
      </c>
      <c r="B24" s="14">
        <f>+B9*100/B23</f>
        <v>4.451552610984903</v>
      </c>
      <c r="C24" s="14">
        <f>+C9*100/C23</f>
        <v>2.950991788218531</v>
      </c>
      <c r="D24" s="14">
        <f>+D9*100/D23</f>
        <v>4.432604464146172</v>
      </c>
      <c r="E24" s="14">
        <f>+E9*100/E23</f>
        <v>3.7370721348487477</v>
      </c>
      <c r="F24" s="14">
        <f>+F9*100/F23</f>
        <v>3.982874033635455</v>
      </c>
      <c r="M24" s="6"/>
    </row>
    <row r="25" spans="1:13" ht="12.75">
      <c r="A25" s="10"/>
      <c r="B25" s="11"/>
      <c r="C25" s="11"/>
      <c r="D25" s="11"/>
      <c r="E25" s="11"/>
      <c r="F25" s="11"/>
      <c r="M25" s="6"/>
    </row>
    <row r="26" spans="1:13" ht="13.5" customHeight="1">
      <c r="A26" s="5" t="s">
        <v>25</v>
      </c>
      <c r="B26" s="5"/>
      <c r="C26" s="5"/>
      <c r="D26" s="5"/>
      <c r="E26" s="5"/>
      <c r="F26" s="5"/>
      <c r="M26" s="6"/>
    </row>
    <row r="27" ht="12.75">
      <c r="M27" s="6"/>
    </row>
    <row r="28" ht="12.75">
      <c r="M28" s="6"/>
    </row>
  </sheetData>
  <sheetProtection/>
  <mergeCells count="3">
    <mergeCell ref="A4:F4"/>
    <mergeCell ref="A10:F10"/>
    <mergeCell ref="A20:F2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9" numberStoredAsText="1"/>
    <ignoredError sqref="E22" formula="1"/>
  </ignoredErrors>
  <drawing r:id="rId1"/>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I10" sqref="I10:I18"/>
    </sheetView>
  </sheetViews>
  <sheetFormatPr defaultColWidth="8.88671875" defaultRowHeight="15.75"/>
  <cols>
    <col min="1" max="1" width="9.88671875" style="3" customWidth="1"/>
    <col min="2" max="6" width="7.5546875" style="3" customWidth="1"/>
    <col min="7" max="16384" width="8.88671875" style="3" customWidth="1"/>
  </cols>
  <sheetData>
    <row r="1" spans="1:7" ht="24.75" customHeight="1">
      <c r="A1" s="1" t="s">
        <v>45</v>
      </c>
      <c r="B1" s="2"/>
      <c r="C1" s="2"/>
      <c r="D1" s="2"/>
      <c r="E1" s="2"/>
      <c r="F1" s="2"/>
      <c r="G1" s="2"/>
    </row>
    <row r="2" spans="1:7" ht="56.25" customHeight="1">
      <c r="A2" s="16"/>
      <c r="B2" s="17" t="s">
        <v>5</v>
      </c>
      <c r="C2" s="17" t="s">
        <v>6</v>
      </c>
      <c r="D2" s="17" t="s">
        <v>7</v>
      </c>
      <c r="E2" s="17" t="s">
        <v>8</v>
      </c>
      <c r="F2" s="17" t="s">
        <v>9</v>
      </c>
      <c r="G2" s="17" t="s">
        <v>0</v>
      </c>
    </row>
    <row r="3" spans="1:7" ht="21.75" customHeight="1">
      <c r="A3" s="33" t="s">
        <v>1</v>
      </c>
      <c r="B3" s="33"/>
      <c r="C3" s="33"/>
      <c r="D3" s="33"/>
      <c r="E3" s="33"/>
      <c r="F3" s="33"/>
      <c r="G3" s="33"/>
    </row>
    <row r="4" spans="1:7" ht="12.75" customHeight="1">
      <c r="A4" s="4" t="s">
        <v>51</v>
      </c>
      <c r="B4" s="25">
        <v>869</v>
      </c>
      <c r="C4" s="25">
        <v>126</v>
      </c>
      <c r="D4" s="25">
        <v>142</v>
      </c>
      <c r="E4" s="25">
        <v>383</v>
      </c>
      <c r="F4" s="25">
        <v>239</v>
      </c>
      <c r="G4" s="25">
        <f>SUM(B4:F4)</f>
        <v>1759</v>
      </c>
    </row>
    <row r="5" spans="1:7" ht="12.75" customHeight="1">
      <c r="A5" s="4" t="s">
        <v>52</v>
      </c>
      <c r="B5" s="25">
        <v>846</v>
      </c>
      <c r="C5" s="25">
        <v>125</v>
      </c>
      <c r="D5" s="25">
        <v>143</v>
      </c>
      <c r="E5" s="25">
        <v>404</v>
      </c>
      <c r="F5" s="25">
        <v>221</v>
      </c>
      <c r="G5" s="25">
        <f>SUM(B5:F5)</f>
        <v>1739</v>
      </c>
    </row>
    <row r="6" spans="1:7" ht="12.75" customHeight="1">
      <c r="A6" s="4" t="s">
        <v>55</v>
      </c>
      <c r="B6" s="25">
        <v>939</v>
      </c>
      <c r="C6" s="25" t="s">
        <v>53</v>
      </c>
      <c r="D6" s="25">
        <v>143</v>
      </c>
      <c r="E6" s="25">
        <v>402</v>
      </c>
      <c r="F6" s="25">
        <v>223</v>
      </c>
      <c r="G6" s="25">
        <f>SUM(B6:F6)</f>
        <v>1707</v>
      </c>
    </row>
    <row r="7" spans="1:7" ht="12.75" customHeight="1">
      <c r="A7" s="4" t="s">
        <v>58</v>
      </c>
      <c r="B7" s="25">
        <v>896</v>
      </c>
      <c r="C7" s="25" t="s">
        <v>56</v>
      </c>
      <c r="D7" s="25">
        <v>142</v>
      </c>
      <c r="E7" s="25">
        <v>398</v>
      </c>
      <c r="F7" s="25">
        <v>229</v>
      </c>
      <c r="G7" s="25">
        <f>SUM(B7:F7)</f>
        <v>1665</v>
      </c>
    </row>
    <row r="8" spans="1:7" ht="12.75" customHeight="1">
      <c r="A8" s="4" t="s">
        <v>59</v>
      </c>
      <c r="B8" s="25">
        <f aca="true" t="shared" si="0" ref="B8:G8">SUM(B10:B18)</f>
        <v>821</v>
      </c>
      <c r="C8" s="25">
        <f t="shared" si="0"/>
        <v>20</v>
      </c>
      <c r="D8" s="25">
        <f t="shared" si="0"/>
        <v>141</v>
      </c>
      <c r="E8" s="25">
        <f t="shared" si="0"/>
        <v>372</v>
      </c>
      <c r="F8" s="25">
        <f t="shared" si="0"/>
        <v>227</v>
      </c>
      <c r="G8" s="25">
        <f t="shared" si="0"/>
        <v>1581</v>
      </c>
    </row>
    <row r="9" spans="1:7" ht="21.75" customHeight="1">
      <c r="A9" s="34" t="s">
        <v>60</v>
      </c>
      <c r="B9" s="34"/>
      <c r="C9" s="34"/>
      <c r="D9" s="34"/>
      <c r="E9" s="34"/>
      <c r="F9" s="34"/>
      <c r="G9" s="34"/>
    </row>
    <row r="10" spans="1:9" ht="12.75" customHeight="1">
      <c r="A10" s="5" t="s">
        <v>21</v>
      </c>
      <c r="B10" s="25">
        <v>70</v>
      </c>
      <c r="C10" s="25">
        <v>4</v>
      </c>
      <c r="D10" s="25">
        <v>14</v>
      </c>
      <c r="E10" s="25">
        <v>14</v>
      </c>
      <c r="F10" s="25">
        <v>42</v>
      </c>
      <c r="G10" s="25">
        <f>SUM(B10:F10)</f>
        <v>144</v>
      </c>
      <c r="I10" s="14"/>
    </row>
    <row r="11" spans="1:9" ht="12.75" customHeight="1">
      <c r="A11" s="5" t="s">
        <v>10</v>
      </c>
      <c r="B11" s="25">
        <v>49</v>
      </c>
      <c r="C11" s="25" t="s">
        <v>56</v>
      </c>
      <c r="D11" s="25">
        <v>1</v>
      </c>
      <c r="E11" s="25">
        <v>9</v>
      </c>
      <c r="F11" s="25">
        <v>32</v>
      </c>
      <c r="G11" s="25">
        <f aca="true" t="shared" si="1" ref="G11:G18">SUM(B11:F11)</f>
        <v>91</v>
      </c>
      <c r="I11" s="14"/>
    </row>
    <row r="12" spans="1:9" ht="12.75" customHeight="1">
      <c r="A12" s="5" t="s">
        <v>11</v>
      </c>
      <c r="B12" s="25">
        <v>170</v>
      </c>
      <c r="C12" s="25">
        <v>3</v>
      </c>
      <c r="D12" s="25">
        <v>21</v>
      </c>
      <c r="E12" s="25">
        <v>104</v>
      </c>
      <c r="F12" s="25">
        <v>27</v>
      </c>
      <c r="G12" s="25">
        <f t="shared" si="1"/>
        <v>325</v>
      </c>
      <c r="I12" s="14"/>
    </row>
    <row r="13" spans="1:9" ht="12.75" customHeight="1">
      <c r="A13" s="5" t="s">
        <v>22</v>
      </c>
      <c r="B13" s="25">
        <v>32</v>
      </c>
      <c r="C13" s="25" t="s">
        <v>56</v>
      </c>
      <c r="D13" s="25">
        <v>7</v>
      </c>
      <c r="E13" s="25">
        <v>5</v>
      </c>
      <c r="F13" s="25">
        <v>15</v>
      </c>
      <c r="G13" s="25">
        <f t="shared" si="1"/>
        <v>59</v>
      </c>
      <c r="I13" s="14"/>
    </row>
    <row r="14" spans="1:9" ht="12.75" customHeight="1">
      <c r="A14" s="5" t="s">
        <v>12</v>
      </c>
      <c r="B14" s="25">
        <v>117</v>
      </c>
      <c r="C14" s="25">
        <v>7</v>
      </c>
      <c r="D14" s="25">
        <v>12</v>
      </c>
      <c r="E14" s="25">
        <v>46</v>
      </c>
      <c r="F14" s="25">
        <v>21</v>
      </c>
      <c r="G14" s="25">
        <f t="shared" si="1"/>
        <v>203</v>
      </c>
      <c r="I14" s="14"/>
    </row>
    <row r="15" spans="1:12" ht="12.75" customHeight="1">
      <c r="A15" s="5" t="s">
        <v>13</v>
      </c>
      <c r="B15" s="25">
        <v>196</v>
      </c>
      <c r="C15" s="25">
        <v>3</v>
      </c>
      <c r="D15" s="25">
        <v>51</v>
      </c>
      <c r="E15" s="25">
        <v>81</v>
      </c>
      <c r="F15" s="25">
        <v>56</v>
      </c>
      <c r="G15" s="25">
        <f t="shared" si="1"/>
        <v>387</v>
      </c>
      <c r="H15" s="28"/>
      <c r="I15" s="14"/>
      <c r="J15" s="28"/>
      <c r="K15" s="28"/>
      <c r="L15" s="28"/>
    </row>
    <row r="16" spans="1:12" ht="12.75" customHeight="1">
      <c r="A16" s="5" t="s">
        <v>14</v>
      </c>
      <c r="B16" s="25">
        <v>49</v>
      </c>
      <c r="C16" s="25" t="s">
        <v>53</v>
      </c>
      <c r="D16" s="25">
        <v>6</v>
      </c>
      <c r="E16" s="25">
        <v>47</v>
      </c>
      <c r="F16" s="25">
        <v>5</v>
      </c>
      <c r="G16" s="25">
        <f t="shared" si="1"/>
        <v>107</v>
      </c>
      <c r="H16" s="28"/>
      <c r="I16" s="14"/>
      <c r="J16" s="28"/>
      <c r="K16" s="28"/>
      <c r="L16" s="28"/>
    </row>
    <row r="17" spans="1:9" ht="12.75" customHeight="1">
      <c r="A17" s="5" t="s">
        <v>15</v>
      </c>
      <c r="B17" s="25">
        <v>63</v>
      </c>
      <c r="C17" s="25">
        <v>3</v>
      </c>
      <c r="D17" s="25">
        <v>7</v>
      </c>
      <c r="E17" s="25">
        <v>34</v>
      </c>
      <c r="F17" s="25">
        <v>9</v>
      </c>
      <c r="G17" s="25">
        <f t="shared" si="1"/>
        <v>116</v>
      </c>
      <c r="I17" s="14"/>
    </row>
    <row r="18" spans="1:9" ht="12.75" customHeight="1">
      <c r="A18" s="5" t="s">
        <v>16</v>
      </c>
      <c r="B18" s="25">
        <v>75</v>
      </c>
      <c r="C18" s="25" t="s">
        <v>53</v>
      </c>
      <c r="D18" s="25">
        <v>22</v>
      </c>
      <c r="E18" s="25">
        <v>32</v>
      </c>
      <c r="F18" s="25">
        <v>20</v>
      </c>
      <c r="G18" s="25">
        <f t="shared" si="1"/>
        <v>149</v>
      </c>
      <c r="I18" s="14"/>
    </row>
    <row r="19" spans="1:7" s="6" customFormat="1" ht="21.75" customHeight="1">
      <c r="A19" s="34" t="s">
        <v>61</v>
      </c>
      <c r="B19" s="34"/>
      <c r="C19" s="34"/>
      <c r="D19" s="34"/>
      <c r="E19" s="34"/>
      <c r="F19" s="34"/>
      <c r="G19" s="34"/>
    </row>
    <row r="20" spans="1:7" ht="12.75" customHeight="1">
      <c r="A20" s="5" t="s">
        <v>23</v>
      </c>
      <c r="B20" s="25">
        <v>2077</v>
      </c>
      <c r="C20" s="25">
        <v>390</v>
      </c>
      <c r="D20" s="25">
        <v>1757</v>
      </c>
      <c r="E20" s="25">
        <v>1456</v>
      </c>
      <c r="F20" s="25">
        <v>817</v>
      </c>
      <c r="G20" s="25">
        <f>SUM(B20:F20)</f>
        <v>6497</v>
      </c>
    </row>
    <row r="21" spans="1:7" ht="12.75" customHeight="1">
      <c r="A21" s="5" t="s">
        <v>24</v>
      </c>
      <c r="B21" s="25">
        <f>B22-B20</f>
        <v>8592</v>
      </c>
      <c r="C21" s="25">
        <f>C22-C20</f>
        <v>1440</v>
      </c>
      <c r="D21" s="25">
        <f>D22-D20</f>
        <v>4668</v>
      </c>
      <c r="E21" s="25">
        <f>E22-E20</f>
        <v>5509</v>
      </c>
      <c r="F21" s="25">
        <f>F22-F20</f>
        <v>4034</v>
      </c>
      <c r="G21" s="25">
        <f>SUM(B21:F21)</f>
        <v>24243</v>
      </c>
    </row>
    <row r="22" spans="1:7" s="7" customFormat="1" ht="12.75" customHeight="1">
      <c r="A22" s="5" t="s">
        <v>2</v>
      </c>
      <c r="B22" s="25">
        <v>10669</v>
      </c>
      <c r="C22" s="25">
        <v>1830</v>
      </c>
      <c r="D22" s="25">
        <v>6425</v>
      </c>
      <c r="E22" s="25">
        <v>6965</v>
      </c>
      <c r="F22" s="25">
        <v>4851</v>
      </c>
      <c r="G22" s="25">
        <f>SUM(B22:F22)</f>
        <v>30740</v>
      </c>
    </row>
    <row r="23" spans="1:7" s="7" customFormat="1" ht="21.75" customHeight="1">
      <c r="A23" s="8" t="s">
        <v>31</v>
      </c>
      <c r="B23" s="14">
        <f aca="true" t="shared" si="2" ref="B23:G23">+B8*100/B22</f>
        <v>7.695191676820696</v>
      </c>
      <c r="C23" s="14">
        <f t="shared" si="2"/>
        <v>1.092896174863388</v>
      </c>
      <c r="D23" s="14">
        <f t="shared" si="2"/>
        <v>2.1945525291828796</v>
      </c>
      <c r="E23" s="14">
        <f t="shared" si="2"/>
        <v>5.340990667623833</v>
      </c>
      <c r="F23" s="14">
        <f t="shared" si="2"/>
        <v>4.679447536590394</v>
      </c>
      <c r="G23" s="14">
        <f t="shared" si="2"/>
        <v>5.143135979180221</v>
      </c>
    </row>
    <row r="24" spans="1:7" ht="12.75">
      <c r="A24" s="10"/>
      <c r="B24" s="11"/>
      <c r="C24" s="11"/>
      <c r="D24" s="11"/>
      <c r="E24" s="11"/>
      <c r="F24" s="11"/>
      <c r="G24" s="11"/>
    </row>
    <row r="25" spans="1:7" ht="13.5" customHeight="1">
      <c r="A25" s="5" t="s">
        <v>25</v>
      </c>
      <c r="B25" s="5"/>
      <c r="C25" s="5"/>
      <c r="D25" s="5"/>
      <c r="E25" s="5"/>
      <c r="F25" s="5"/>
      <c r="G25" s="5"/>
    </row>
  </sheetData>
  <sheetProtection/>
  <mergeCells count="3">
    <mergeCell ref="A3:G3"/>
    <mergeCell ref="A9:G9"/>
    <mergeCell ref="A19:G19"/>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4:A8" numberStoredAsText="1"/>
  </ignoredErrors>
  <drawing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D34" sqref="D34:D38"/>
    </sheetView>
  </sheetViews>
  <sheetFormatPr defaultColWidth="8.88671875" defaultRowHeight="15.75"/>
  <cols>
    <col min="1" max="1" width="9.6640625" style="3" customWidth="1"/>
    <col min="2" max="6" width="7.77734375" style="3" customWidth="1"/>
    <col min="7" max="16384" width="8.88671875" style="3" customWidth="1"/>
  </cols>
  <sheetData>
    <row r="1" spans="1:6" ht="24.75" customHeight="1">
      <c r="A1" s="1" t="s">
        <v>44</v>
      </c>
      <c r="B1" s="2"/>
      <c r="C1" s="2"/>
      <c r="D1" s="2"/>
      <c r="E1" s="2"/>
      <c r="F1" s="2"/>
    </row>
    <row r="2" spans="1:6" ht="56.25" customHeight="1">
      <c r="A2" s="16"/>
      <c r="B2" s="17" t="s">
        <v>20</v>
      </c>
      <c r="C2" s="17" t="s">
        <v>17</v>
      </c>
      <c r="D2" s="17" t="s">
        <v>27</v>
      </c>
      <c r="E2" s="17" t="s">
        <v>18</v>
      </c>
      <c r="F2" s="17" t="s">
        <v>0</v>
      </c>
    </row>
    <row r="3" spans="1:6" ht="21.75" customHeight="1">
      <c r="A3" s="33" t="s">
        <v>1</v>
      </c>
      <c r="B3" s="33"/>
      <c r="C3" s="33"/>
      <c r="D3" s="33"/>
      <c r="E3" s="33"/>
      <c r="F3" s="33"/>
    </row>
    <row r="4" spans="1:6" ht="12.75" customHeight="1">
      <c r="A4" s="4" t="s">
        <v>51</v>
      </c>
      <c r="B4" s="25">
        <v>1464</v>
      </c>
      <c r="C4" s="25">
        <v>128</v>
      </c>
      <c r="D4" s="25">
        <v>166</v>
      </c>
      <c r="E4" s="25">
        <v>1</v>
      </c>
      <c r="F4" s="25">
        <f>SUM(B4:E4)</f>
        <v>1759</v>
      </c>
    </row>
    <row r="5" spans="1:6" ht="12.75" customHeight="1">
      <c r="A5" s="4" t="s">
        <v>52</v>
      </c>
      <c r="B5" s="25">
        <v>1318</v>
      </c>
      <c r="C5" s="25">
        <v>252</v>
      </c>
      <c r="D5" s="25">
        <v>168</v>
      </c>
      <c r="E5" s="25">
        <v>1</v>
      </c>
      <c r="F5" s="25">
        <f>SUM(B5:E5)</f>
        <v>1739</v>
      </c>
    </row>
    <row r="6" spans="1:6" ht="12.75" customHeight="1">
      <c r="A6" s="4" t="s">
        <v>55</v>
      </c>
      <c r="B6" s="25">
        <v>1292</v>
      </c>
      <c r="C6" s="25">
        <v>246</v>
      </c>
      <c r="D6" s="25">
        <v>168</v>
      </c>
      <c r="E6" s="25">
        <v>1</v>
      </c>
      <c r="F6" s="25">
        <f>SUM(B6:E6)</f>
        <v>1707</v>
      </c>
    </row>
    <row r="7" spans="1:6" ht="12.75" customHeight="1">
      <c r="A7" s="4" t="s">
        <v>58</v>
      </c>
      <c r="B7" s="25">
        <v>1246</v>
      </c>
      <c r="C7" s="25">
        <v>246</v>
      </c>
      <c r="D7" s="25">
        <v>172</v>
      </c>
      <c r="E7" s="25">
        <v>1</v>
      </c>
      <c r="F7" s="25">
        <v>1665</v>
      </c>
    </row>
    <row r="8" spans="1:6" ht="12.75" customHeight="1">
      <c r="A8" s="4" t="s">
        <v>59</v>
      </c>
      <c r="B8" s="25">
        <v>1175</v>
      </c>
      <c r="C8" s="25">
        <v>234</v>
      </c>
      <c r="D8" s="25">
        <v>171</v>
      </c>
      <c r="E8" s="25">
        <v>1</v>
      </c>
      <c r="F8" s="25">
        <v>1581</v>
      </c>
    </row>
    <row r="9" spans="1:6" ht="21.75" customHeight="1">
      <c r="A9" s="34" t="s">
        <v>60</v>
      </c>
      <c r="B9" s="34"/>
      <c r="C9" s="34"/>
      <c r="D9" s="34"/>
      <c r="E9" s="34"/>
      <c r="F9" s="34"/>
    </row>
    <row r="10" spans="1:9" ht="12.75" customHeight="1">
      <c r="A10" s="5" t="s">
        <v>21</v>
      </c>
      <c r="B10" s="25">
        <v>96</v>
      </c>
      <c r="C10" s="25">
        <v>21</v>
      </c>
      <c r="D10" s="25">
        <v>27</v>
      </c>
      <c r="E10" s="25" t="s">
        <v>30</v>
      </c>
      <c r="F10" s="25">
        <f>SUM(B10:E10)</f>
        <v>144</v>
      </c>
      <c r="G10" s="28"/>
      <c r="H10" s="28"/>
      <c r="I10" s="28"/>
    </row>
    <row r="11" spans="1:9" ht="12.75" customHeight="1">
      <c r="A11" s="5" t="s">
        <v>10</v>
      </c>
      <c r="B11" s="25">
        <v>56</v>
      </c>
      <c r="C11" s="25">
        <v>6</v>
      </c>
      <c r="D11" s="25">
        <v>29</v>
      </c>
      <c r="E11" s="25" t="s">
        <v>30</v>
      </c>
      <c r="F11" s="25">
        <f aca="true" t="shared" si="0" ref="F11:F18">SUM(B11:E11)</f>
        <v>91</v>
      </c>
      <c r="G11" s="28"/>
      <c r="H11" s="28"/>
      <c r="I11" s="28"/>
    </row>
    <row r="12" spans="1:9" ht="12.75" customHeight="1">
      <c r="A12" s="5" t="s">
        <v>11</v>
      </c>
      <c r="B12" s="25">
        <v>231</v>
      </c>
      <c r="C12" s="25">
        <v>75</v>
      </c>
      <c r="D12" s="25">
        <v>19</v>
      </c>
      <c r="E12" s="25" t="s">
        <v>30</v>
      </c>
      <c r="F12" s="25">
        <f t="shared" si="0"/>
        <v>325</v>
      </c>
      <c r="G12" s="28"/>
      <c r="H12" s="28"/>
      <c r="I12" s="28"/>
    </row>
    <row r="13" spans="1:9" ht="12.75" customHeight="1">
      <c r="A13" s="5" t="s">
        <v>22</v>
      </c>
      <c r="B13" s="25">
        <v>43</v>
      </c>
      <c r="C13" s="25">
        <v>2</v>
      </c>
      <c r="D13" s="25">
        <v>14</v>
      </c>
      <c r="E13" s="25" t="s">
        <v>30</v>
      </c>
      <c r="F13" s="25">
        <f t="shared" si="0"/>
        <v>59</v>
      </c>
      <c r="G13" s="28"/>
      <c r="H13" s="28"/>
      <c r="I13" s="28"/>
    </row>
    <row r="14" spans="1:9" ht="12.75" customHeight="1">
      <c r="A14" s="5" t="s">
        <v>12</v>
      </c>
      <c r="B14" s="25">
        <v>160</v>
      </c>
      <c r="C14" s="25">
        <v>32</v>
      </c>
      <c r="D14" s="25">
        <v>11</v>
      </c>
      <c r="E14" s="25" t="s">
        <v>30</v>
      </c>
      <c r="F14" s="25">
        <f t="shared" si="0"/>
        <v>203</v>
      </c>
      <c r="G14" s="28"/>
      <c r="H14" s="28"/>
      <c r="I14" s="28"/>
    </row>
    <row r="15" spans="1:11" ht="12.75" customHeight="1">
      <c r="A15" s="5" t="s">
        <v>13</v>
      </c>
      <c r="B15" s="25">
        <v>317</v>
      </c>
      <c r="C15" s="25">
        <v>30</v>
      </c>
      <c r="D15" s="25">
        <v>39</v>
      </c>
      <c r="E15" s="25">
        <v>1</v>
      </c>
      <c r="F15" s="25">
        <f t="shared" si="0"/>
        <v>387</v>
      </c>
      <c r="G15" s="28"/>
      <c r="H15" s="28"/>
      <c r="I15" s="28"/>
      <c r="J15" s="28"/>
      <c r="K15" s="28"/>
    </row>
    <row r="16" spans="1:11" ht="12.75" customHeight="1">
      <c r="A16" s="5" t="s">
        <v>14</v>
      </c>
      <c r="B16" s="25">
        <v>65</v>
      </c>
      <c r="C16" s="25">
        <v>37</v>
      </c>
      <c r="D16" s="25">
        <v>5</v>
      </c>
      <c r="E16" s="25" t="s">
        <v>30</v>
      </c>
      <c r="F16" s="25">
        <f t="shared" si="0"/>
        <v>107</v>
      </c>
      <c r="G16" s="28"/>
      <c r="H16" s="28"/>
      <c r="I16" s="28"/>
      <c r="J16" s="28"/>
      <c r="K16" s="28"/>
    </row>
    <row r="17" spans="1:9" ht="12.75" customHeight="1">
      <c r="A17" s="5" t="s">
        <v>15</v>
      </c>
      <c r="B17" s="25">
        <v>81</v>
      </c>
      <c r="C17" s="25">
        <v>27</v>
      </c>
      <c r="D17" s="25">
        <v>8</v>
      </c>
      <c r="E17" s="25" t="s">
        <v>30</v>
      </c>
      <c r="F17" s="25">
        <f t="shared" si="0"/>
        <v>116</v>
      </c>
      <c r="G17" s="28"/>
      <c r="H17" s="28"/>
      <c r="I17" s="28"/>
    </row>
    <row r="18" spans="1:10" ht="12.75" customHeight="1">
      <c r="A18" s="5" t="s">
        <v>16</v>
      </c>
      <c r="B18" s="25">
        <v>126</v>
      </c>
      <c r="C18" s="25">
        <v>4</v>
      </c>
      <c r="D18" s="25">
        <v>19</v>
      </c>
      <c r="E18" s="25" t="s">
        <v>30</v>
      </c>
      <c r="F18" s="25">
        <f t="shared" si="0"/>
        <v>149</v>
      </c>
      <c r="G18" s="28"/>
      <c r="H18" s="28"/>
      <c r="I18" s="28"/>
      <c r="J18" s="28"/>
    </row>
    <row r="19" spans="1:6" s="6" customFormat="1" ht="21.75" customHeight="1">
      <c r="A19" s="34" t="s">
        <v>61</v>
      </c>
      <c r="B19" s="34"/>
      <c r="C19" s="34"/>
      <c r="D19" s="34"/>
      <c r="E19" s="34"/>
      <c r="F19" s="34"/>
    </row>
    <row r="20" spans="1:6" ht="12.75" customHeight="1">
      <c r="A20" s="5" t="s">
        <v>23</v>
      </c>
      <c r="B20" s="25">
        <v>4677</v>
      </c>
      <c r="C20" s="25">
        <v>1148</v>
      </c>
      <c r="D20" s="25">
        <v>659</v>
      </c>
      <c r="E20" s="25">
        <v>13</v>
      </c>
      <c r="F20" s="25">
        <f>SUM(B20:E20)</f>
        <v>6497</v>
      </c>
    </row>
    <row r="21" spans="1:6" ht="12.75" customHeight="1">
      <c r="A21" s="5" t="s">
        <v>24</v>
      </c>
      <c r="B21" s="25">
        <f>B22-B20</f>
        <v>15101</v>
      </c>
      <c r="C21" s="25">
        <f>C22-C20</f>
        <v>5130</v>
      </c>
      <c r="D21" s="25">
        <f>D22-D20</f>
        <v>3773</v>
      </c>
      <c r="E21" s="25">
        <f>E22-E20</f>
        <v>239</v>
      </c>
      <c r="F21" s="25">
        <f>SUM(B21:E21)</f>
        <v>24243</v>
      </c>
    </row>
    <row r="22" spans="1:7" s="7" customFormat="1" ht="12.75" customHeight="1">
      <c r="A22" s="5" t="s">
        <v>2</v>
      </c>
      <c r="B22" s="25">
        <v>19778</v>
      </c>
      <c r="C22" s="25">
        <v>6278</v>
      </c>
      <c r="D22" s="25">
        <v>4432</v>
      </c>
      <c r="E22" s="25">
        <v>252</v>
      </c>
      <c r="F22" s="25">
        <f>SUM(B22:E22)</f>
        <v>30740</v>
      </c>
      <c r="G22" s="3"/>
    </row>
    <row r="23" spans="1:6" s="7" customFormat="1" ht="21.75" customHeight="1">
      <c r="A23" s="8" t="s">
        <v>31</v>
      </c>
      <c r="B23" s="14">
        <f>+B8*100/B22</f>
        <v>5.9409444837698455</v>
      </c>
      <c r="C23" s="14">
        <f>+C8*100/C22</f>
        <v>3.7273016884358077</v>
      </c>
      <c r="D23" s="14">
        <f>+D8*100/D22</f>
        <v>3.858303249097473</v>
      </c>
      <c r="E23" s="14">
        <f>+E8*100/E22</f>
        <v>0.3968253968253968</v>
      </c>
      <c r="F23" s="14">
        <f>+F8*100/F22</f>
        <v>5.143135979180221</v>
      </c>
    </row>
    <row r="24" spans="1:6" ht="12.75">
      <c r="A24" s="10"/>
      <c r="B24" s="11"/>
      <c r="C24" s="11"/>
      <c r="D24" s="11"/>
      <c r="E24" s="11"/>
      <c r="F24" s="11"/>
    </row>
    <row r="25" spans="1:6" ht="13.5" customHeight="1">
      <c r="A25" s="5" t="s">
        <v>25</v>
      </c>
      <c r="B25" s="5"/>
      <c r="C25" s="5"/>
      <c r="D25" s="5"/>
      <c r="E25" s="5"/>
      <c r="F25" s="5"/>
    </row>
  </sheetData>
  <sheetProtection/>
  <mergeCells count="3">
    <mergeCell ref="A3:F3"/>
    <mergeCell ref="A9:F9"/>
    <mergeCell ref="A19:F19"/>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4:A8"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A28" sqref="A28:E33"/>
    </sheetView>
  </sheetViews>
  <sheetFormatPr defaultColWidth="8.88671875" defaultRowHeight="15.75"/>
  <cols>
    <col min="1" max="1" width="9.6640625" style="3" customWidth="1"/>
    <col min="2" max="5" width="11.77734375" style="3" customWidth="1"/>
    <col min="6" max="16384" width="8.88671875" style="3" customWidth="1"/>
  </cols>
  <sheetData>
    <row r="1" spans="1:7" s="5" customFormat="1" ht="24.75" customHeight="1">
      <c r="A1" s="15" t="s">
        <v>48</v>
      </c>
      <c r="B1" s="2"/>
      <c r="C1" s="2"/>
      <c r="D1" s="2"/>
      <c r="E1" s="2"/>
      <c r="F1" s="2"/>
      <c r="G1" s="2"/>
    </row>
    <row r="2" spans="1:7" ht="19.5" customHeight="1">
      <c r="A2" s="18" t="s">
        <v>32</v>
      </c>
      <c r="B2" s="2"/>
      <c r="C2" s="2"/>
      <c r="D2" s="2"/>
      <c r="E2" s="2"/>
      <c r="F2" s="2"/>
      <c r="G2" s="2"/>
    </row>
    <row r="3" spans="1:5" ht="42" customHeight="1">
      <c r="A3" s="16"/>
      <c r="B3" s="17" t="s">
        <v>54</v>
      </c>
      <c r="C3" s="17" t="s">
        <v>7</v>
      </c>
      <c r="D3" s="17" t="s">
        <v>19</v>
      </c>
      <c r="E3" s="17" t="s">
        <v>0</v>
      </c>
    </row>
    <row r="4" spans="1:5" ht="21.75" customHeight="1">
      <c r="A4" s="33" t="s">
        <v>1</v>
      </c>
      <c r="B4" s="33"/>
      <c r="C4" s="33"/>
      <c r="D4" s="33"/>
      <c r="E4" s="33"/>
    </row>
    <row r="5" spans="1:5" ht="12.75" customHeight="1">
      <c r="A5" s="4" t="s">
        <v>51</v>
      </c>
      <c r="B5" s="25">
        <v>32961</v>
      </c>
      <c r="C5" s="25">
        <v>8629</v>
      </c>
      <c r="D5" s="25">
        <v>18840</v>
      </c>
      <c r="E5" s="25">
        <f>SUM(B5:D5)</f>
        <v>60430</v>
      </c>
    </row>
    <row r="6" spans="1:5" ht="12.75" customHeight="1">
      <c r="A6" s="4" t="s">
        <v>52</v>
      </c>
      <c r="B6" s="25">
        <v>904</v>
      </c>
      <c r="C6" s="25">
        <v>8741</v>
      </c>
      <c r="D6" s="25">
        <v>20856</v>
      </c>
      <c r="E6" s="25">
        <f>SUM(B6:D6)</f>
        <v>30501</v>
      </c>
    </row>
    <row r="7" spans="1:5" ht="12.75" customHeight="1">
      <c r="A7" s="4" t="s">
        <v>55</v>
      </c>
      <c r="B7" s="25">
        <v>1196</v>
      </c>
      <c r="C7" s="25">
        <v>8543</v>
      </c>
      <c r="D7" s="25">
        <v>19934</v>
      </c>
      <c r="E7" s="25">
        <f>SUM(B7:D7)</f>
        <v>29673</v>
      </c>
    </row>
    <row r="8" spans="1:5" ht="12.75" customHeight="1">
      <c r="A8" s="4" t="s">
        <v>58</v>
      </c>
      <c r="B8" s="25">
        <v>1267</v>
      </c>
      <c r="C8" s="25">
        <v>8176</v>
      </c>
      <c r="D8" s="25">
        <v>19932</v>
      </c>
      <c r="E8" s="25">
        <f>SUM(B8:D8)</f>
        <v>29375</v>
      </c>
    </row>
    <row r="9" spans="1:5" ht="12.75" customHeight="1">
      <c r="A9" s="4" t="s">
        <v>59</v>
      </c>
      <c r="B9" s="25">
        <v>1551</v>
      </c>
      <c r="C9" s="25">
        <v>8864</v>
      </c>
      <c r="D9" s="25">
        <v>19412</v>
      </c>
      <c r="E9" s="25">
        <v>29827</v>
      </c>
    </row>
    <row r="10" spans="1:5" ht="21.75" customHeight="1">
      <c r="A10" s="34" t="s">
        <v>60</v>
      </c>
      <c r="B10" s="34"/>
      <c r="C10" s="34"/>
      <c r="D10" s="34"/>
      <c r="E10" s="34"/>
    </row>
    <row r="11" spans="1:9" ht="12.75" customHeight="1">
      <c r="A11" s="5" t="s">
        <v>21</v>
      </c>
      <c r="B11" s="25">
        <v>54</v>
      </c>
      <c r="C11" s="25">
        <v>607</v>
      </c>
      <c r="D11" s="25">
        <v>1180</v>
      </c>
      <c r="E11" s="25">
        <f>SUM(B11:D11)</f>
        <v>1841</v>
      </c>
      <c r="F11" s="28"/>
      <c r="G11" s="28"/>
      <c r="H11" s="28"/>
      <c r="I11" s="28"/>
    </row>
    <row r="12" spans="1:5" ht="12.75" customHeight="1">
      <c r="A12" s="5" t="s">
        <v>10</v>
      </c>
      <c r="B12" s="25">
        <v>25</v>
      </c>
      <c r="C12" s="25">
        <v>258</v>
      </c>
      <c r="D12" s="25">
        <v>1063</v>
      </c>
      <c r="E12" s="25">
        <f aca="true" t="shared" si="0" ref="E12:E19">SUM(B12:D12)</f>
        <v>1346</v>
      </c>
    </row>
    <row r="13" spans="1:5" ht="12.75" customHeight="1">
      <c r="A13" s="5" t="s">
        <v>11</v>
      </c>
      <c r="B13" s="25">
        <v>448</v>
      </c>
      <c r="C13" s="25">
        <v>2143</v>
      </c>
      <c r="D13" s="25">
        <v>4603</v>
      </c>
      <c r="E13" s="25">
        <f t="shared" si="0"/>
        <v>7194</v>
      </c>
    </row>
    <row r="14" spans="1:5" ht="12.75" customHeight="1">
      <c r="A14" s="5" t="s">
        <v>22</v>
      </c>
      <c r="B14" s="25">
        <v>31</v>
      </c>
      <c r="C14" s="25">
        <v>162</v>
      </c>
      <c r="D14" s="25">
        <v>453</v>
      </c>
      <c r="E14" s="25">
        <f t="shared" si="0"/>
        <v>646</v>
      </c>
    </row>
    <row r="15" spans="1:5" ht="12.75" customHeight="1">
      <c r="A15" s="5" t="s">
        <v>12</v>
      </c>
      <c r="B15" s="25">
        <v>261</v>
      </c>
      <c r="C15" s="25">
        <v>996</v>
      </c>
      <c r="D15" s="25">
        <v>1831</v>
      </c>
      <c r="E15" s="25">
        <f t="shared" si="0"/>
        <v>3088</v>
      </c>
    </row>
    <row r="16" spans="1:5" ht="12.75" customHeight="1">
      <c r="A16" s="5" t="s">
        <v>13</v>
      </c>
      <c r="B16" s="25">
        <v>481</v>
      </c>
      <c r="C16" s="25">
        <v>2646</v>
      </c>
      <c r="D16" s="25">
        <v>4385</v>
      </c>
      <c r="E16" s="25">
        <f t="shared" si="0"/>
        <v>7512</v>
      </c>
    </row>
    <row r="17" spans="1:5" ht="12.75" customHeight="1">
      <c r="A17" s="5" t="s">
        <v>14</v>
      </c>
      <c r="B17" s="25">
        <v>31</v>
      </c>
      <c r="C17" s="25">
        <v>479</v>
      </c>
      <c r="D17" s="25">
        <v>2565</v>
      </c>
      <c r="E17" s="25">
        <f t="shared" si="0"/>
        <v>3075</v>
      </c>
    </row>
    <row r="18" spans="1:5" ht="12.75" customHeight="1">
      <c r="A18" s="5" t="s">
        <v>15</v>
      </c>
      <c r="B18" s="25">
        <v>164</v>
      </c>
      <c r="C18" s="25">
        <v>747</v>
      </c>
      <c r="D18" s="25">
        <v>1673</v>
      </c>
      <c r="E18" s="25">
        <f t="shared" si="0"/>
        <v>2584</v>
      </c>
    </row>
    <row r="19" spans="1:5" ht="12.75" customHeight="1">
      <c r="A19" s="5" t="s">
        <v>16</v>
      </c>
      <c r="B19" s="25">
        <v>56</v>
      </c>
      <c r="C19" s="25">
        <v>826</v>
      </c>
      <c r="D19" s="25">
        <v>1659</v>
      </c>
      <c r="E19" s="25">
        <f t="shared" si="0"/>
        <v>2541</v>
      </c>
    </row>
    <row r="20" spans="1:5" s="6" customFormat="1" ht="21.75" customHeight="1">
      <c r="A20" s="34" t="s">
        <v>61</v>
      </c>
      <c r="B20" s="34"/>
      <c r="C20" s="34"/>
      <c r="D20" s="34"/>
      <c r="E20" s="34"/>
    </row>
    <row r="21" spans="1:5" ht="12.75" customHeight="1">
      <c r="A21" s="5" t="s">
        <v>23</v>
      </c>
      <c r="B21" s="25">
        <v>17360</v>
      </c>
      <c r="C21" s="25">
        <v>73126</v>
      </c>
      <c r="D21" s="25">
        <v>73930</v>
      </c>
      <c r="E21" s="25">
        <f>SUM(B21:D21)</f>
        <v>164416</v>
      </c>
    </row>
    <row r="22" spans="1:5" ht="12.75" customHeight="1">
      <c r="A22" s="5" t="s">
        <v>24</v>
      </c>
      <c r="B22" s="25">
        <f>B23-B21</f>
        <v>119693</v>
      </c>
      <c r="C22" s="25">
        <f>C23-C21</f>
        <v>324450</v>
      </c>
      <c r="D22" s="25">
        <f>D23-D21</f>
        <v>388155</v>
      </c>
      <c r="E22" s="25">
        <f>E23-E21</f>
        <v>832298</v>
      </c>
    </row>
    <row r="23" spans="1:5" s="7" customFormat="1" ht="12.75" customHeight="1">
      <c r="A23" s="5" t="s">
        <v>2</v>
      </c>
      <c r="B23" s="25">
        <v>137053</v>
      </c>
      <c r="C23" s="25">
        <v>397576</v>
      </c>
      <c r="D23" s="25">
        <v>462085</v>
      </c>
      <c r="E23" s="25">
        <f>SUM(B23:D23)</f>
        <v>996714</v>
      </c>
    </row>
    <row r="24" spans="1:5" s="7" customFormat="1" ht="21.75" customHeight="1">
      <c r="A24" s="8" t="s">
        <v>31</v>
      </c>
      <c r="B24" s="14">
        <f>+B9*100/B23</f>
        <v>1.1316789855019591</v>
      </c>
      <c r="C24" s="14">
        <f>+C9*100/C23</f>
        <v>2.2295108356641244</v>
      </c>
      <c r="D24" s="14">
        <f>+D9*100/D23</f>
        <v>4.20095869807503</v>
      </c>
      <c r="E24" s="14">
        <f>+E9*100/E23</f>
        <v>2.9925334649658777</v>
      </c>
    </row>
    <row r="25" spans="1:5" ht="12.75">
      <c r="A25" s="10"/>
      <c r="B25" s="11"/>
      <c r="C25" s="11"/>
      <c r="D25" s="11"/>
      <c r="E25" s="11"/>
    </row>
    <row r="26" spans="1:5" ht="13.5" customHeight="1">
      <c r="A26" s="5" t="s">
        <v>25</v>
      </c>
      <c r="B26" s="5"/>
      <c r="C26" s="5"/>
      <c r="D26" s="5"/>
      <c r="E26" s="5"/>
    </row>
    <row r="28" spans="1:5" ht="12.75">
      <c r="A28" s="36" t="s">
        <v>49</v>
      </c>
      <c r="B28" s="36"/>
      <c r="C28" s="36"/>
      <c r="D28" s="36"/>
      <c r="E28" s="36"/>
    </row>
    <row r="29" spans="1:5" ht="12.75">
      <c r="A29" s="36"/>
      <c r="B29" s="36"/>
      <c r="C29" s="36"/>
      <c r="D29" s="36"/>
      <c r="E29" s="36"/>
    </row>
    <row r="30" spans="1:5" ht="12.75">
      <c r="A30" s="36"/>
      <c r="B30" s="36"/>
      <c r="C30" s="36"/>
      <c r="D30" s="36"/>
      <c r="E30" s="36"/>
    </row>
    <row r="31" spans="1:5" ht="12.75">
      <c r="A31" s="36"/>
      <c r="B31" s="36"/>
      <c r="C31" s="36"/>
      <c r="D31" s="36"/>
      <c r="E31" s="36"/>
    </row>
    <row r="32" spans="1:5" ht="12.75">
      <c r="A32" s="36"/>
      <c r="B32" s="36"/>
      <c r="C32" s="36"/>
      <c r="D32" s="36"/>
      <c r="E32" s="36"/>
    </row>
    <row r="33" spans="1:5" ht="12.75">
      <c r="A33" s="36"/>
      <c r="B33" s="36"/>
      <c r="C33" s="36"/>
      <c r="D33" s="36"/>
      <c r="E33" s="36"/>
    </row>
    <row r="35" spans="1:5" ht="12.75">
      <c r="A35" s="36" t="s">
        <v>57</v>
      </c>
      <c r="B35" s="36"/>
      <c r="C35" s="36"/>
      <c r="D35" s="36"/>
      <c r="E35" s="36"/>
    </row>
    <row r="36" spans="1:5" ht="12.75">
      <c r="A36" s="36"/>
      <c r="B36" s="36"/>
      <c r="C36" s="36"/>
      <c r="D36" s="36"/>
      <c r="E36" s="36"/>
    </row>
  </sheetData>
  <sheetProtection/>
  <mergeCells count="5">
    <mergeCell ref="A4:E4"/>
    <mergeCell ref="A10:E10"/>
    <mergeCell ref="A20:E20"/>
    <mergeCell ref="A28:E33"/>
    <mergeCell ref="A35:E3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9" numberStoredAsText="1"/>
    <ignoredError sqref="E22"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K30"/>
  <sheetViews>
    <sheetView tabSelected="1" zoomScalePageLayoutView="0" workbookViewId="0" topLeftCell="A1">
      <selection activeCell="B24" sqref="B24"/>
    </sheetView>
  </sheetViews>
  <sheetFormatPr defaultColWidth="8.88671875" defaultRowHeight="15.75"/>
  <cols>
    <col min="1" max="1" width="9.77734375" style="3" customWidth="1"/>
    <col min="2" max="4" width="11.77734375" style="3" customWidth="1"/>
    <col min="5" max="5" width="9.99609375" style="3" customWidth="1"/>
    <col min="6" max="16384" width="8.88671875" style="3" customWidth="1"/>
  </cols>
  <sheetData>
    <row r="1" spans="1:7" s="5" customFormat="1" ht="24.75" customHeight="1">
      <c r="A1" s="15" t="s">
        <v>43</v>
      </c>
      <c r="B1" s="2"/>
      <c r="C1" s="2"/>
      <c r="D1" s="2"/>
      <c r="E1" s="2"/>
      <c r="F1" s="2"/>
      <c r="G1" s="2"/>
    </row>
    <row r="2" spans="1:7" ht="19.5" customHeight="1">
      <c r="A2" s="18" t="s">
        <v>63</v>
      </c>
      <c r="B2" s="2"/>
      <c r="C2" s="2"/>
      <c r="D2" s="2"/>
      <c r="E2" s="2"/>
      <c r="F2" s="2"/>
      <c r="G2" s="2"/>
    </row>
    <row r="3" spans="1:5" ht="42" customHeight="1">
      <c r="A3" s="16"/>
      <c r="B3" s="17" t="s">
        <v>54</v>
      </c>
      <c r="C3" s="17" t="s">
        <v>7</v>
      </c>
      <c r="D3" s="17" t="s">
        <v>19</v>
      </c>
      <c r="E3" s="17" t="s">
        <v>0</v>
      </c>
    </row>
    <row r="4" spans="1:5" ht="21.75" customHeight="1">
      <c r="A4" s="33" t="s">
        <v>1</v>
      </c>
      <c r="B4" s="33"/>
      <c r="C4" s="33"/>
      <c r="D4" s="33"/>
      <c r="E4" s="33"/>
    </row>
    <row r="5" spans="1:5" ht="12.75" customHeight="1">
      <c r="A5" s="4">
        <v>2010</v>
      </c>
      <c r="B5" s="27">
        <v>20600</v>
      </c>
      <c r="C5" s="27">
        <v>2557</v>
      </c>
      <c r="D5" s="27">
        <v>13145</v>
      </c>
      <c r="E5" s="27">
        <f>SUM(B5:D5)</f>
        <v>36302</v>
      </c>
    </row>
    <row r="6" spans="1:11" ht="12.75" customHeight="1">
      <c r="A6" s="4" t="s">
        <v>52</v>
      </c>
      <c r="B6" s="27">
        <v>63005</v>
      </c>
      <c r="C6" s="27">
        <v>2486</v>
      </c>
      <c r="D6" s="27">
        <v>13184</v>
      </c>
      <c r="E6" s="27">
        <f>SUM(B6:D6)</f>
        <v>78675</v>
      </c>
      <c r="J6" s="28"/>
      <c r="K6" s="28"/>
    </row>
    <row r="7" spans="1:11" ht="12.75" customHeight="1">
      <c r="A7" s="4" t="s">
        <v>55</v>
      </c>
      <c r="B7" s="27">
        <v>49919</v>
      </c>
      <c r="C7" s="27">
        <v>2614</v>
      </c>
      <c r="D7" s="27">
        <v>14719</v>
      </c>
      <c r="E7" s="27">
        <f>SUM(B7:D7)</f>
        <v>67252</v>
      </c>
      <c r="J7" s="28"/>
      <c r="K7" s="28"/>
    </row>
    <row r="8" spans="1:11" ht="12.75" customHeight="1">
      <c r="A8" s="4" t="s">
        <v>58</v>
      </c>
      <c r="B8" s="27">
        <v>54343</v>
      </c>
      <c r="C8" s="27">
        <v>2710</v>
      </c>
      <c r="D8" s="27">
        <v>14721</v>
      </c>
      <c r="E8" s="27">
        <f>SUM(B8:D8)</f>
        <v>71774</v>
      </c>
      <c r="J8" s="28"/>
      <c r="K8" s="28"/>
    </row>
    <row r="9" spans="1:11" ht="12.75" customHeight="1">
      <c r="A9" s="4" t="s">
        <v>59</v>
      </c>
      <c r="B9" s="27">
        <v>381262</v>
      </c>
      <c r="C9" s="27">
        <v>2965</v>
      </c>
      <c r="D9" s="27">
        <v>1485</v>
      </c>
      <c r="E9" s="27">
        <f>SUM(B9:D9)</f>
        <v>385712</v>
      </c>
      <c r="J9" s="28"/>
      <c r="K9" s="28"/>
    </row>
    <row r="10" spans="1:5" ht="21.75" customHeight="1">
      <c r="A10" s="34" t="s">
        <v>60</v>
      </c>
      <c r="B10" s="34"/>
      <c r="C10" s="34"/>
      <c r="D10" s="34"/>
      <c r="E10" s="34"/>
    </row>
    <row r="11" spans="1:9" ht="12.75" customHeight="1">
      <c r="A11" s="5" t="s">
        <v>21</v>
      </c>
      <c r="B11" s="27">
        <v>40749</v>
      </c>
      <c r="C11" s="27">
        <v>300</v>
      </c>
      <c r="D11" s="27">
        <v>1263</v>
      </c>
      <c r="E11" s="26">
        <f>SUM(B11:D11)</f>
        <v>42312</v>
      </c>
      <c r="F11" s="28"/>
      <c r="G11" s="28"/>
      <c r="H11" s="28"/>
      <c r="I11" s="28"/>
    </row>
    <row r="12" spans="1:5" ht="12.75" customHeight="1">
      <c r="A12" s="5" t="s">
        <v>10</v>
      </c>
      <c r="B12" s="27">
        <v>7109</v>
      </c>
      <c r="C12" s="27">
        <v>59</v>
      </c>
      <c r="D12" s="27">
        <v>1256</v>
      </c>
      <c r="E12" s="26">
        <f aca="true" t="shared" si="0" ref="E12:E19">SUM(B12:D12)</f>
        <v>8424</v>
      </c>
    </row>
    <row r="13" spans="1:5" ht="12.75" customHeight="1">
      <c r="A13" s="5" t="s">
        <v>11</v>
      </c>
      <c r="B13" s="27">
        <v>80371</v>
      </c>
      <c r="C13" s="27">
        <v>570</v>
      </c>
      <c r="D13" s="27">
        <v>3325</v>
      </c>
      <c r="E13" s="26">
        <f t="shared" si="0"/>
        <v>84266</v>
      </c>
    </row>
    <row r="14" spans="1:5" ht="12.75" customHeight="1">
      <c r="A14" s="5" t="s">
        <v>22</v>
      </c>
      <c r="B14" s="27">
        <v>7904</v>
      </c>
      <c r="C14" s="27">
        <v>95</v>
      </c>
      <c r="D14" s="27">
        <v>375</v>
      </c>
      <c r="E14" s="26">
        <f t="shared" si="0"/>
        <v>8374</v>
      </c>
    </row>
    <row r="15" spans="1:5" ht="12.75" customHeight="1">
      <c r="A15" s="5" t="s">
        <v>12</v>
      </c>
      <c r="B15" s="27">
        <v>129508</v>
      </c>
      <c r="C15" s="27">
        <v>262</v>
      </c>
      <c r="D15" s="27">
        <v>1177</v>
      </c>
      <c r="E15" s="26">
        <f t="shared" si="0"/>
        <v>130947</v>
      </c>
    </row>
    <row r="16" spans="1:5" ht="12.75" customHeight="1">
      <c r="A16" s="5" t="s">
        <v>13</v>
      </c>
      <c r="B16" s="27">
        <v>59684</v>
      </c>
      <c r="C16" s="27">
        <v>942</v>
      </c>
      <c r="D16" s="27">
        <v>3624</v>
      </c>
      <c r="E16" s="26">
        <f t="shared" si="0"/>
        <v>64250</v>
      </c>
    </row>
    <row r="17" spans="1:5" ht="12.75" customHeight="1">
      <c r="A17" s="5" t="s">
        <v>14</v>
      </c>
      <c r="B17" s="27">
        <v>8070</v>
      </c>
      <c r="C17" s="27">
        <v>104</v>
      </c>
      <c r="D17" s="27">
        <v>1690</v>
      </c>
      <c r="E17" s="26">
        <f t="shared" si="0"/>
        <v>9864</v>
      </c>
    </row>
    <row r="18" spans="1:5" ht="12.75" customHeight="1">
      <c r="A18" s="5" t="s">
        <v>15</v>
      </c>
      <c r="B18" s="27">
        <v>43717</v>
      </c>
      <c r="C18" s="27">
        <v>177</v>
      </c>
      <c r="D18" s="27">
        <v>1027</v>
      </c>
      <c r="E18" s="26">
        <f t="shared" si="0"/>
        <v>44921</v>
      </c>
    </row>
    <row r="19" spans="1:5" ht="12.75" customHeight="1">
      <c r="A19" s="5" t="s">
        <v>16</v>
      </c>
      <c r="B19" s="27">
        <v>4150</v>
      </c>
      <c r="C19" s="27">
        <v>438</v>
      </c>
      <c r="D19" s="27">
        <v>1114</v>
      </c>
      <c r="E19" s="26">
        <f t="shared" si="0"/>
        <v>5702</v>
      </c>
    </row>
    <row r="20" spans="1:5" s="6" customFormat="1" ht="21.75" customHeight="1">
      <c r="A20" s="34" t="s">
        <v>61</v>
      </c>
      <c r="B20" s="34"/>
      <c r="C20" s="34"/>
      <c r="D20" s="34"/>
      <c r="E20" s="34"/>
    </row>
    <row r="21" spans="1:5" ht="12.75" customHeight="1">
      <c r="A21" s="5" t="s">
        <v>23</v>
      </c>
      <c r="B21" s="27">
        <v>106136</v>
      </c>
      <c r="C21" s="27">
        <v>48290</v>
      </c>
      <c r="D21" s="27">
        <v>61276</v>
      </c>
      <c r="E21" s="27">
        <f>SUM(B21:D21)</f>
        <v>215702</v>
      </c>
    </row>
    <row r="22" spans="1:5" ht="12.75" customHeight="1">
      <c r="A22" s="5" t="s">
        <v>24</v>
      </c>
      <c r="B22" s="27">
        <f>B23-B21</f>
        <v>64261867</v>
      </c>
      <c r="C22" s="27">
        <f>C23-C21</f>
        <v>167525</v>
      </c>
      <c r="D22" s="27">
        <f>D23-D21</f>
        <v>334714</v>
      </c>
      <c r="E22" s="27">
        <f>E23-E21</f>
        <v>64764106</v>
      </c>
    </row>
    <row r="23" spans="1:5" s="7" customFormat="1" ht="12.75" customHeight="1">
      <c r="A23" s="5" t="s">
        <v>2</v>
      </c>
      <c r="B23" s="27">
        <v>64368003</v>
      </c>
      <c r="C23" s="27">
        <v>215815</v>
      </c>
      <c r="D23" s="27">
        <v>395990</v>
      </c>
      <c r="E23" s="27">
        <f>SUM(B23:D23)</f>
        <v>64979808</v>
      </c>
    </row>
    <row r="24" spans="1:5" s="7" customFormat="1" ht="21.75" customHeight="1">
      <c r="A24" s="8" t="s">
        <v>31</v>
      </c>
      <c r="B24" s="14">
        <f>+B9*100/B23</f>
        <v>0.5923160300623277</v>
      </c>
      <c r="C24" s="14">
        <f>+C9*100/C23</f>
        <v>1.373861872437041</v>
      </c>
      <c r="D24" s="14">
        <f>+D9*100/D23</f>
        <v>0.3750094699361095</v>
      </c>
      <c r="E24" s="14">
        <f>+E9*100/E23</f>
        <v>0.5935874725884077</v>
      </c>
    </row>
    <row r="25" spans="1:5" ht="12.75">
      <c r="A25" s="10"/>
      <c r="B25" s="11"/>
      <c r="C25" s="11"/>
      <c r="D25" s="11"/>
      <c r="E25" s="11"/>
    </row>
    <row r="26" spans="1:5" ht="13.5" customHeight="1">
      <c r="A26" s="5" t="s">
        <v>25</v>
      </c>
      <c r="B26" s="5"/>
      <c r="C26" s="5"/>
      <c r="D26" s="5"/>
      <c r="E26" s="5"/>
    </row>
    <row r="27" spans="1:5" ht="12.75">
      <c r="A27" s="36"/>
      <c r="B27" s="36"/>
      <c r="C27" s="36"/>
      <c r="D27" s="36"/>
      <c r="E27" s="36"/>
    </row>
    <row r="28" spans="1:5" ht="5.25" customHeight="1">
      <c r="A28" s="36"/>
      <c r="B28" s="36"/>
      <c r="C28" s="36"/>
      <c r="D28" s="36"/>
      <c r="E28" s="36"/>
    </row>
    <row r="29" spans="1:5" ht="12.75">
      <c r="A29" s="36" t="s">
        <v>57</v>
      </c>
      <c r="B29" s="36"/>
      <c r="C29" s="36"/>
      <c r="D29" s="36"/>
      <c r="E29" s="36"/>
    </row>
    <row r="30" spans="1:5" ht="12.75">
      <c r="A30" s="36"/>
      <c r="B30" s="36"/>
      <c r="C30" s="36"/>
      <c r="D30" s="36"/>
      <c r="E30" s="36"/>
    </row>
  </sheetData>
  <sheetProtection/>
  <mergeCells count="5">
    <mergeCell ref="A4:E4"/>
    <mergeCell ref="A10:E10"/>
    <mergeCell ref="A20:E20"/>
    <mergeCell ref="A27:E28"/>
    <mergeCell ref="A29:E3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6:A9" numberStoredAsText="1"/>
    <ignoredError sqref="E22" formula="1"/>
    <ignoredError sqref="E5" formulaRange="1"/>
  </ignoredErrors>
  <drawing r:id="rId1"/>
</worksheet>
</file>

<file path=xl/worksheets/sheet6.xml><?xml version="1.0" encoding="utf-8"?>
<worksheet xmlns="http://schemas.openxmlformats.org/spreadsheetml/2006/main" xmlns:r="http://schemas.openxmlformats.org/officeDocument/2006/relationships">
  <dimension ref="A1:P26"/>
  <sheetViews>
    <sheetView zoomScalePageLayoutView="0" workbookViewId="0" topLeftCell="A1">
      <selection activeCell="H9" sqref="H9:N21"/>
    </sheetView>
  </sheetViews>
  <sheetFormatPr defaultColWidth="8.88671875" defaultRowHeight="15.75"/>
  <cols>
    <col min="1" max="1" width="10.4453125" style="3" customWidth="1"/>
    <col min="2" max="5" width="7.5546875" style="3" customWidth="1"/>
    <col min="6" max="16384" width="8.88671875" style="3" customWidth="1"/>
  </cols>
  <sheetData>
    <row r="1" spans="1:16" s="5" customFormat="1" ht="24.75" customHeight="1">
      <c r="A1" s="15" t="s">
        <v>62</v>
      </c>
      <c r="B1" s="2"/>
      <c r="C1" s="2"/>
      <c r="D1" s="2"/>
      <c r="E1" s="2"/>
      <c r="F1" s="2"/>
      <c r="H1" s="3"/>
      <c r="I1" s="3"/>
      <c r="J1" s="3"/>
      <c r="K1" s="3"/>
      <c r="L1" s="3"/>
      <c r="M1" s="3"/>
      <c r="N1" s="3"/>
      <c r="O1" s="3"/>
      <c r="P1" s="3"/>
    </row>
    <row r="2" spans="1:6" ht="19.5" customHeight="1">
      <c r="A2" s="18" t="s">
        <v>32</v>
      </c>
      <c r="B2" s="2"/>
      <c r="C2" s="2"/>
      <c r="D2" s="2"/>
      <c r="E2" s="2"/>
      <c r="F2" s="2"/>
    </row>
    <row r="3" spans="1:6" ht="42" customHeight="1">
      <c r="A3" s="16"/>
      <c r="B3" s="17" t="s">
        <v>26</v>
      </c>
      <c r="C3" s="17" t="s">
        <v>3</v>
      </c>
      <c r="D3" s="17" t="s">
        <v>4</v>
      </c>
      <c r="E3" s="17" t="s">
        <v>33</v>
      </c>
      <c r="F3" s="17" t="s">
        <v>0</v>
      </c>
    </row>
    <row r="4" spans="1:6" ht="21.75" customHeight="1">
      <c r="A4" s="33" t="s">
        <v>1</v>
      </c>
      <c r="B4" s="33"/>
      <c r="C4" s="33"/>
      <c r="D4" s="33"/>
      <c r="E4" s="33"/>
      <c r="F4" s="33"/>
    </row>
    <row r="5" spans="1:6" ht="12.75" customHeight="1">
      <c r="A5" s="4" t="s">
        <v>51</v>
      </c>
      <c r="B5" s="13">
        <v>2076</v>
      </c>
      <c r="C5" s="12">
        <v>19154</v>
      </c>
      <c r="D5" s="12">
        <v>5268</v>
      </c>
      <c r="E5" s="12">
        <v>20201</v>
      </c>
      <c r="F5" s="12">
        <f>SUM(B5:E5)</f>
        <v>46699</v>
      </c>
    </row>
    <row r="6" spans="1:6" ht="12.75" customHeight="1">
      <c r="A6" s="4" t="s">
        <v>52</v>
      </c>
      <c r="B6" s="13">
        <v>2086</v>
      </c>
      <c r="C6" s="12">
        <v>19320</v>
      </c>
      <c r="D6" s="12">
        <v>5376</v>
      </c>
      <c r="E6" s="12">
        <v>17780</v>
      </c>
      <c r="F6" s="12">
        <f>SUM(B6:E6)</f>
        <v>44562</v>
      </c>
    </row>
    <row r="7" spans="1:6" ht="12.75" customHeight="1">
      <c r="A7" s="4" t="s">
        <v>55</v>
      </c>
      <c r="B7" s="13">
        <v>1907</v>
      </c>
      <c r="C7" s="12">
        <v>18827</v>
      </c>
      <c r="D7" s="12">
        <v>5308</v>
      </c>
      <c r="E7" s="12">
        <v>17753</v>
      </c>
      <c r="F7" s="12">
        <f>SUM(B7:E7)</f>
        <v>43795</v>
      </c>
    </row>
    <row r="8" spans="1:6" ht="12.75" customHeight="1">
      <c r="A8" s="4" t="s">
        <v>58</v>
      </c>
      <c r="B8" s="13">
        <v>2205</v>
      </c>
      <c r="C8" s="12">
        <v>17777</v>
      </c>
      <c r="D8" s="12">
        <v>5097</v>
      </c>
      <c r="E8" s="12">
        <v>17450</v>
      </c>
      <c r="F8" s="12">
        <f>SUM(B8:E8)</f>
        <v>42529</v>
      </c>
    </row>
    <row r="9" spans="1:12" ht="12.75" customHeight="1">
      <c r="A9" s="4" t="s">
        <v>59</v>
      </c>
      <c r="B9" s="13">
        <v>1847</v>
      </c>
      <c r="C9" s="12">
        <v>17335</v>
      </c>
      <c r="D9" s="12">
        <v>4987</v>
      </c>
      <c r="E9" s="12">
        <v>17468</v>
      </c>
      <c r="F9" s="12">
        <f>SUM(B9:E9)</f>
        <v>41637</v>
      </c>
      <c r="H9" s="9"/>
      <c r="I9" s="9"/>
      <c r="J9" s="9"/>
      <c r="K9" s="9"/>
      <c r="L9" s="9"/>
    </row>
    <row r="10" spans="1:6" ht="21.75" customHeight="1">
      <c r="A10" s="34" t="s">
        <v>60</v>
      </c>
      <c r="B10" s="34"/>
      <c r="C10" s="34"/>
      <c r="D10" s="34"/>
      <c r="E10" s="34"/>
      <c r="F10" s="34"/>
    </row>
    <row r="11" spans="1:6" ht="12.75" customHeight="1">
      <c r="A11" s="5" t="s">
        <v>21</v>
      </c>
      <c r="B11" s="12">
        <v>135</v>
      </c>
      <c r="C11" s="12">
        <v>1057</v>
      </c>
      <c r="D11" s="12">
        <v>351</v>
      </c>
      <c r="E11" s="12">
        <v>1073</v>
      </c>
      <c r="F11" s="12">
        <f>SUM(B11:E11)</f>
        <v>2616</v>
      </c>
    </row>
    <row r="12" spans="1:6" ht="12.75" customHeight="1">
      <c r="A12" s="5" t="s">
        <v>10</v>
      </c>
      <c r="B12" s="12">
        <v>28</v>
      </c>
      <c r="C12" s="12">
        <v>777</v>
      </c>
      <c r="D12" s="12">
        <v>254</v>
      </c>
      <c r="E12" s="12">
        <v>773</v>
      </c>
      <c r="F12" s="12">
        <f aca="true" t="shared" si="0" ref="F12:F19">SUM(B12:E12)</f>
        <v>1832</v>
      </c>
    </row>
    <row r="13" spans="1:6" ht="12.75" customHeight="1">
      <c r="A13" s="5" t="s">
        <v>11</v>
      </c>
      <c r="B13" s="12">
        <v>387</v>
      </c>
      <c r="C13" s="12">
        <v>4870</v>
      </c>
      <c r="D13" s="12">
        <v>1034</v>
      </c>
      <c r="E13" s="12">
        <v>4473</v>
      </c>
      <c r="F13" s="12">
        <f t="shared" si="0"/>
        <v>10764</v>
      </c>
    </row>
    <row r="14" spans="1:6" ht="12.75" customHeight="1">
      <c r="A14" s="5" t="s">
        <v>22</v>
      </c>
      <c r="B14" s="12">
        <v>46</v>
      </c>
      <c r="C14" s="12">
        <v>277</v>
      </c>
      <c r="D14" s="12">
        <v>158</v>
      </c>
      <c r="E14" s="12">
        <v>360</v>
      </c>
      <c r="F14" s="12">
        <f t="shared" si="0"/>
        <v>841</v>
      </c>
    </row>
    <row r="15" spans="1:6" ht="12.75" customHeight="1">
      <c r="A15" s="5" t="s">
        <v>12</v>
      </c>
      <c r="B15" s="12">
        <v>265</v>
      </c>
      <c r="C15" s="12">
        <v>1955</v>
      </c>
      <c r="D15" s="12">
        <v>588</v>
      </c>
      <c r="E15" s="12">
        <v>1908</v>
      </c>
      <c r="F15" s="12">
        <f t="shared" si="0"/>
        <v>4716</v>
      </c>
    </row>
    <row r="16" spans="1:6" ht="12.75" customHeight="1">
      <c r="A16" s="5" t="s">
        <v>13</v>
      </c>
      <c r="B16" s="12">
        <v>727</v>
      </c>
      <c r="C16" s="12">
        <v>3828</v>
      </c>
      <c r="D16" s="12">
        <v>918</v>
      </c>
      <c r="E16" s="12">
        <v>4631</v>
      </c>
      <c r="F16" s="12">
        <f t="shared" si="0"/>
        <v>10104</v>
      </c>
    </row>
    <row r="17" spans="1:6" ht="12.75" customHeight="1">
      <c r="A17" s="5" t="s">
        <v>14</v>
      </c>
      <c r="B17" s="12">
        <v>84</v>
      </c>
      <c r="C17" s="12">
        <v>1823</v>
      </c>
      <c r="D17" s="12">
        <v>761</v>
      </c>
      <c r="E17" s="12">
        <v>1297</v>
      </c>
      <c r="F17" s="12">
        <f t="shared" si="0"/>
        <v>3965</v>
      </c>
    </row>
    <row r="18" spans="1:6" ht="12.75" customHeight="1">
      <c r="A18" s="5" t="s">
        <v>15</v>
      </c>
      <c r="B18" s="12">
        <v>121</v>
      </c>
      <c r="C18" s="12">
        <v>1176</v>
      </c>
      <c r="D18" s="12">
        <v>435</v>
      </c>
      <c r="E18" s="12">
        <v>1547</v>
      </c>
      <c r="F18" s="12">
        <f t="shared" si="0"/>
        <v>3279</v>
      </c>
    </row>
    <row r="19" spans="1:6" ht="12.75" customHeight="1">
      <c r="A19" s="5" t="s">
        <v>16</v>
      </c>
      <c r="B19" s="12">
        <v>64</v>
      </c>
      <c r="C19" s="12">
        <v>1571</v>
      </c>
      <c r="D19" s="12">
        <v>488</v>
      </c>
      <c r="E19" s="12">
        <v>1406</v>
      </c>
      <c r="F19" s="12">
        <f t="shared" si="0"/>
        <v>3529</v>
      </c>
    </row>
    <row r="20" spans="1:16" s="6" customFormat="1" ht="21.75" customHeight="1">
      <c r="A20" s="34" t="s">
        <v>61</v>
      </c>
      <c r="B20" s="34"/>
      <c r="C20" s="34"/>
      <c r="D20" s="34"/>
      <c r="E20" s="34"/>
      <c r="F20" s="34"/>
      <c r="H20" s="3"/>
      <c r="I20" s="3"/>
      <c r="J20" s="3"/>
      <c r="K20" s="3"/>
      <c r="L20" s="3"/>
      <c r="M20" s="3"/>
      <c r="N20" s="3"/>
      <c r="O20" s="3"/>
      <c r="P20" s="3"/>
    </row>
    <row r="21" spans="1:6" ht="12.75" customHeight="1">
      <c r="A21" s="5" t="s">
        <v>23</v>
      </c>
      <c r="B21" s="13">
        <v>6131</v>
      </c>
      <c r="C21" s="13">
        <v>85810</v>
      </c>
      <c r="D21" s="13">
        <v>19160</v>
      </c>
      <c r="E21" s="13">
        <v>74279</v>
      </c>
      <c r="F21" s="12">
        <f>B21+C21+D21+E21</f>
        <v>185380</v>
      </c>
    </row>
    <row r="22" spans="1:6" ht="12.75" customHeight="1">
      <c r="A22" s="5" t="s">
        <v>24</v>
      </c>
      <c r="B22" s="13">
        <f>B23-B21</f>
        <v>37366</v>
      </c>
      <c r="C22" s="13">
        <f>C23-C21</f>
        <v>708490</v>
      </c>
      <c r="D22" s="13">
        <f>D23-D21</f>
        <v>73802</v>
      </c>
      <c r="E22" s="13">
        <f>E23-E21</f>
        <v>428892</v>
      </c>
      <c r="F22" s="12">
        <f>F23-F21</f>
        <v>1248550</v>
      </c>
    </row>
    <row r="23" spans="1:16" s="7" customFormat="1" ht="12.75" customHeight="1">
      <c r="A23" s="5" t="s">
        <v>2</v>
      </c>
      <c r="B23" s="13">
        <v>43497</v>
      </c>
      <c r="C23" s="12">
        <v>794300</v>
      </c>
      <c r="D23" s="12">
        <v>92962</v>
      </c>
      <c r="E23" s="12">
        <v>503171</v>
      </c>
      <c r="F23" s="12">
        <f>B23+C23+D23+E23</f>
        <v>1433930</v>
      </c>
      <c r="H23" s="3"/>
      <c r="I23" s="3"/>
      <c r="J23" s="3"/>
      <c r="K23" s="3"/>
      <c r="L23" s="3"/>
      <c r="M23" s="3"/>
      <c r="N23" s="3"/>
      <c r="O23" s="3"/>
      <c r="P23" s="3"/>
    </row>
    <row r="24" spans="1:16" s="7" customFormat="1" ht="21.75" customHeight="1">
      <c r="A24" s="8" t="s">
        <v>31</v>
      </c>
      <c r="B24" s="9">
        <f>+B9*100/B23</f>
        <v>4.246269857691335</v>
      </c>
      <c r="C24" s="9">
        <f>+C9*100/C23</f>
        <v>2.182424776532796</v>
      </c>
      <c r="D24" s="9">
        <f>+D9*100/D23</f>
        <v>5.36455756115402</v>
      </c>
      <c r="E24" s="9">
        <f>+E9*100/E23</f>
        <v>3.4715832192236835</v>
      </c>
      <c r="F24" s="9">
        <f>+F9*100/F23</f>
        <v>2.903698227946971</v>
      </c>
      <c r="H24" s="3"/>
      <c r="I24" s="3"/>
      <c r="J24" s="3"/>
      <c r="K24" s="3"/>
      <c r="L24" s="3"/>
      <c r="M24" s="3"/>
      <c r="N24" s="3"/>
      <c r="O24" s="3"/>
      <c r="P24" s="3"/>
    </row>
    <row r="25" spans="1:6" ht="12.75">
      <c r="A25" s="10"/>
      <c r="B25" s="11"/>
      <c r="C25" s="11"/>
      <c r="D25" s="11"/>
      <c r="E25" s="11"/>
      <c r="F25" s="11"/>
    </row>
    <row r="26" spans="1:6" ht="13.5" customHeight="1">
      <c r="A26" s="5" t="s">
        <v>25</v>
      </c>
      <c r="B26" s="5"/>
      <c r="C26" s="5"/>
      <c r="D26" s="5"/>
      <c r="E26" s="5"/>
      <c r="F26" s="5"/>
    </row>
  </sheetData>
  <sheetProtection/>
  <mergeCells count="3">
    <mergeCell ref="A4:F4"/>
    <mergeCell ref="A10:F10"/>
    <mergeCell ref="A20:F2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5:A9" numberStoredAsText="1"/>
    <ignoredError sqref="F22" formula="1"/>
  </ignoredErrors>
  <drawing r:id="rId1"/>
</worksheet>
</file>

<file path=xl/worksheets/sheet7.xml><?xml version="1.0" encoding="utf-8"?>
<worksheet xmlns="http://schemas.openxmlformats.org/spreadsheetml/2006/main" xmlns:r="http://schemas.openxmlformats.org/officeDocument/2006/relationships">
  <dimension ref="A1:L26"/>
  <sheetViews>
    <sheetView zoomScalePageLayoutView="0" workbookViewId="0" topLeftCell="A1">
      <selection activeCell="H9" sqref="H9:N9"/>
    </sheetView>
  </sheetViews>
  <sheetFormatPr defaultColWidth="8.88671875" defaultRowHeight="15.75"/>
  <cols>
    <col min="1" max="1" width="9.77734375" style="3" customWidth="1"/>
    <col min="2" max="6" width="7.5546875" style="3" customWidth="1"/>
    <col min="7" max="16384" width="8.88671875" style="3" customWidth="1"/>
  </cols>
  <sheetData>
    <row r="1" spans="1:6" s="5" customFormat="1" ht="24.75" customHeight="1">
      <c r="A1" s="15" t="s">
        <v>42</v>
      </c>
      <c r="B1" s="2"/>
      <c r="C1" s="2"/>
      <c r="D1" s="2"/>
      <c r="E1" s="2"/>
      <c r="F1" s="2"/>
    </row>
    <row r="2" spans="1:6" ht="19.5" customHeight="1">
      <c r="A2" s="18" t="s">
        <v>32</v>
      </c>
      <c r="B2" s="2"/>
      <c r="C2" s="2"/>
      <c r="D2" s="2"/>
      <c r="E2" s="2"/>
      <c r="F2" s="2"/>
    </row>
    <row r="3" spans="1:6" ht="42" customHeight="1">
      <c r="A3" s="16"/>
      <c r="B3" s="17" t="s">
        <v>26</v>
      </c>
      <c r="C3" s="17" t="s">
        <v>3</v>
      </c>
      <c r="D3" s="17" t="s">
        <v>4</v>
      </c>
      <c r="E3" s="17" t="s">
        <v>33</v>
      </c>
      <c r="F3" s="17" t="s">
        <v>0</v>
      </c>
    </row>
    <row r="4" spans="1:6" ht="21.75" customHeight="1">
      <c r="A4" s="33" t="s">
        <v>1</v>
      </c>
      <c r="B4" s="33"/>
      <c r="C4" s="33"/>
      <c r="D4" s="33"/>
      <c r="E4" s="33"/>
      <c r="F4" s="33"/>
    </row>
    <row r="5" spans="1:7" s="7" customFormat="1" ht="12.75" customHeight="1">
      <c r="A5" s="4" t="s">
        <v>51</v>
      </c>
      <c r="B5" s="13">
        <v>1535</v>
      </c>
      <c r="C5" s="13">
        <v>4033</v>
      </c>
      <c r="D5" s="13">
        <v>2311</v>
      </c>
      <c r="E5" s="13">
        <v>25795</v>
      </c>
      <c r="F5" s="13">
        <f>SUM(B5:E5)</f>
        <v>33674</v>
      </c>
      <c r="G5" s="29"/>
    </row>
    <row r="6" spans="1:7" s="7" customFormat="1" ht="12.75" customHeight="1">
      <c r="A6" s="4" t="s">
        <v>52</v>
      </c>
      <c r="B6" s="13">
        <v>1864</v>
      </c>
      <c r="C6" s="13">
        <v>3922</v>
      </c>
      <c r="D6" s="13">
        <v>2021</v>
      </c>
      <c r="E6" s="13">
        <v>24985</v>
      </c>
      <c r="F6" s="13">
        <f>SUM(B6:E6)</f>
        <v>32792</v>
      </c>
      <c r="G6" s="29"/>
    </row>
    <row r="7" spans="1:7" s="7" customFormat="1" ht="12.75" customHeight="1">
      <c r="A7" s="4" t="s">
        <v>55</v>
      </c>
      <c r="B7" s="13">
        <v>1252</v>
      </c>
      <c r="C7" s="13">
        <v>3944</v>
      </c>
      <c r="D7" s="13">
        <v>2096</v>
      </c>
      <c r="E7" s="13">
        <v>26235</v>
      </c>
      <c r="F7" s="13">
        <f>SUM(B7:E7)</f>
        <v>33527</v>
      </c>
      <c r="G7" s="29"/>
    </row>
    <row r="8" spans="1:7" s="7" customFormat="1" ht="12.75" customHeight="1">
      <c r="A8" s="4" t="s">
        <v>58</v>
      </c>
      <c r="B8" s="13">
        <v>1036</v>
      </c>
      <c r="C8" s="13">
        <v>4103</v>
      </c>
      <c r="D8" s="13">
        <v>2077</v>
      </c>
      <c r="E8" s="13">
        <v>26558</v>
      </c>
      <c r="F8" s="13">
        <f>SUM(B8:E8)</f>
        <v>33774</v>
      </c>
      <c r="G8" s="29"/>
    </row>
    <row r="9" spans="1:12" s="7" customFormat="1" ht="12.75" customHeight="1">
      <c r="A9" s="4" t="s">
        <v>59</v>
      </c>
      <c r="B9" s="13">
        <f>SUM(B11:B19)</f>
        <v>1112</v>
      </c>
      <c r="C9" s="13">
        <f>SUM(C11:C19)</f>
        <v>4336</v>
      </c>
      <c r="D9" s="13">
        <f>SUM(D11:D19)</f>
        <v>2112</v>
      </c>
      <c r="E9" s="13">
        <f>SUM(E11:E19)</f>
        <v>26894</v>
      </c>
      <c r="F9" s="13">
        <f>SUM(F11:F19)</f>
        <v>34454</v>
      </c>
      <c r="G9" s="29"/>
      <c r="H9" s="9"/>
      <c r="I9" s="9"/>
      <c r="J9" s="9"/>
      <c r="K9" s="9"/>
      <c r="L9" s="9"/>
    </row>
    <row r="10" spans="1:6" ht="21.75" customHeight="1">
      <c r="A10" s="34" t="s">
        <v>60</v>
      </c>
      <c r="B10" s="34"/>
      <c r="C10" s="34"/>
      <c r="D10" s="34"/>
      <c r="E10" s="34"/>
      <c r="F10" s="34"/>
    </row>
    <row r="11" spans="1:6" ht="12.75" customHeight="1">
      <c r="A11" s="5" t="s">
        <v>21</v>
      </c>
      <c r="B11" s="12">
        <v>30</v>
      </c>
      <c r="C11" s="12">
        <v>273</v>
      </c>
      <c r="D11" s="12">
        <v>183</v>
      </c>
      <c r="E11" s="12">
        <v>2409</v>
      </c>
      <c r="F11" s="12">
        <f>SUM(B11:E11)</f>
        <v>2895</v>
      </c>
    </row>
    <row r="12" spans="1:6" ht="12.75" customHeight="1">
      <c r="A12" s="5" t="s">
        <v>10</v>
      </c>
      <c r="B12" s="12">
        <v>34</v>
      </c>
      <c r="C12" s="12">
        <v>158</v>
      </c>
      <c r="D12" s="12">
        <v>96</v>
      </c>
      <c r="E12" s="12">
        <v>1936</v>
      </c>
      <c r="F12" s="12">
        <f aca="true" t="shared" si="0" ref="F12:F19">SUM(B12:E12)</f>
        <v>2224</v>
      </c>
    </row>
    <row r="13" spans="1:6" ht="12.75" customHeight="1">
      <c r="A13" s="5" t="s">
        <v>11</v>
      </c>
      <c r="B13" s="12">
        <v>149</v>
      </c>
      <c r="C13" s="12">
        <v>1334</v>
      </c>
      <c r="D13" s="12">
        <v>465</v>
      </c>
      <c r="E13" s="12">
        <v>5594</v>
      </c>
      <c r="F13" s="12">
        <f t="shared" si="0"/>
        <v>7542</v>
      </c>
    </row>
    <row r="14" spans="1:6" ht="12.75" customHeight="1">
      <c r="A14" s="5" t="s">
        <v>22</v>
      </c>
      <c r="B14" s="12">
        <v>26</v>
      </c>
      <c r="C14" s="12">
        <v>62</v>
      </c>
      <c r="D14" s="12">
        <v>68</v>
      </c>
      <c r="E14" s="12">
        <v>746</v>
      </c>
      <c r="F14" s="12">
        <f t="shared" si="0"/>
        <v>902</v>
      </c>
    </row>
    <row r="15" spans="1:6" ht="12.75" customHeight="1">
      <c r="A15" s="5" t="s">
        <v>12</v>
      </c>
      <c r="B15" s="12">
        <v>114</v>
      </c>
      <c r="C15" s="12">
        <v>442</v>
      </c>
      <c r="D15" s="12">
        <v>274</v>
      </c>
      <c r="E15" s="12">
        <v>3058</v>
      </c>
      <c r="F15" s="12">
        <f t="shared" si="0"/>
        <v>3888</v>
      </c>
    </row>
    <row r="16" spans="1:6" ht="12.75" customHeight="1">
      <c r="A16" s="5" t="s">
        <v>13</v>
      </c>
      <c r="B16" s="12">
        <v>624</v>
      </c>
      <c r="C16" s="12">
        <v>1079</v>
      </c>
      <c r="D16" s="12">
        <v>439</v>
      </c>
      <c r="E16" s="12">
        <v>7198</v>
      </c>
      <c r="F16" s="12">
        <f t="shared" si="0"/>
        <v>9340</v>
      </c>
    </row>
    <row r="17" spans="1:6" ht="12.75" customHeight="1">
      <c r="A17" s="5" t="s">
        <v>14</v>
      </c>
      <c r="B17" s="12">
        <v>22</v>
      </c>
      <c r="C17" s="12">
        <v>322</v>
      </c>
      <c r="D17" s="12">
        <v>258</v>
      </c>
      <c r="E17" s="12">
        <v>1870</v>
      </c>
      <c r="F17" s="12">
        <f t="shared" si="0"/>
        <v>2472</v>
      </c>
    </row>
    <row r="18" spans="1:6" ht="12.75" customHeight="1">
      <c r="A18" s="5" t="s">
        <v>15</v>
      </c>
      <c r="B18" s="12">
        <v>30</v>
      </c>
      <c r="C18" s="12">
        <v>397</v>
      </c>
      <c r="D18" s="12">
        <v>153</v>
      </c>
      <c r="E18" s="12">
        <v>2001</v>
      </c>
      <c r="F18" s="12">
        <f t="shared" si="0"/>
        <v>2581</v>
      </c>
    </row>
    <row r="19" spans="1:6" ht="12.75" customHeight="1">
      <c r="A19" s="5" t="s">
        <v>16</v>
      </c>
      <c r="B19" s="12">
        <v>83</v>
      </c>
      <c r="C19" s="12">
        <v>269</v>
      </c>
      <c r="D19" s="12">
        <v>176</v>
      </c>
      <c r="E19" s="12">
        <v>2082</v>
      </c>
      <c r="F19" s="12">
        <f t="shared" si="0"/>
        <v>2610</v>
      </c>
    </row>
    <row r="20" spans="1:6" s="6" customFormat="1" ht="21.75" customHeight="1">
      <c r="A20" s="34" t="s">
        <v>61</v>
      </c>
      <c r="B20" s="34"/>
      <c r="C20" s="34"/>
      <c r="D20" s="34"/>
      <c r="E20" s="34"/>
      <c r="F20" s="34"/>
    </row>
    <row r="21" spans="1:7" ht="12.75" customHeight="1">
      <c r="A21" s="5" t="s">
        <v>23</v>
      </c>
      <c r="B21" s="12">
        <f>1683+2623</f>
        <v>4306</v>
      </c>
      <c r="C21" s="12">
        <v>24079</v>
      </c>
      <c r="D21" s="12">
        <v>10901</v>
      </c>
      <c r="E21" s="12">
        <v>119893</v>
      </c>
      <c r="F21" s="12">
        <f>B21+C21+D21+E21</f>
        <v>159179</v>
      </c>
      <c r="G21" s="7"/>
    </row>
    <row r="22" spans="1:7" ht="12.75" customHeight="1">
      <c r="A22" s="5" t="s">
        <v>24</v>
      </c>
      <c r="B22" s="12">
        <f>B23-B21</f>
        <v>19937</v>
      </c>
      <c r="C22" s="12">
        <f>C23-C21</f>
        <v>178356</v>
      </c>
      <c r="D22" s="12">
        <f>D23-D21</f>
        <v>33849</v>
      </c>
      <c r="E22" s="12">
        <f>E23-E21</f>
        <v>543827</v>
      </c>
      <c r="F22" s="12">
        <f>B22+C22+D22+E22</f>
        <v>775969</v>
      </c>
      <c r="G22" s="7"/>
    </row>
    <row r="23" spans="1:6" s="7" customFormat="1" ht="12.75" customHeight="1">
      <c r="A23" s="5" t="s">
        <v>2</v>
      </c>
      <c r="B23" s="12">
        <v>24243</v>
      </c>
      <c r="C23" s="12">
        <v>202435</v>
      </c>
      <c r="D23" s="12">
        <v>44750</v>
      </c>
      <c r="E23" s="12">
        <v>663720</v>
      </c>
      <c r="F23" s="12">
        <f>B23+C23+D23+E23</f>
        <v>935148</v>
      </c>
    </row>
    <row r="24" spans="1:6" s="7" customFormat="1" ht="21.75" customHeight="1">
      <c r="A24" s="8" t="s">
        <v>31</v>
      </c>
      <c r="B24" s="9">
        <f>+B9*100/B23</f>
        <v>4.586891061337293</v>
      </c>
      <c r="C24" s="9">
        <f>+C9*100/C23</f>
        <v>2.1419220984513547</v>
      </c>
      <c r="D24" s="9">
        <f>+D9*100/D23</f>
        <v>4.719553072625699</v>
      </c>
      <c r="E24" s="9">
        <f>+E9*100/E23</f>
        <v>4.0520098836858915</v>
      </c>
      <c r="F24" s="9">
        <f>+F9*100/F23</f>
        <v>3.6843365969878565</v>
      </c>
    </row>
    <row r="25" spans="1:6" ht="12.75">
      <c r="A25" s="10"/>
      <c r="B25" s="11"/>
      <c r="C25" s="11"/>
      <c r="D25" s="11"/>
      <c r="E25" s="11"/>
      <c r="F25" s="11"/>
    </row>
    <row r="26" spans="1:6" ht="13.5" customHeight="1">
      <c r="A26" s="5" t="s">
        <v>25</v>
      </c>
      <c r="B26" s="5"/>
      <c r="C26" s="5"/>
      <c r="D26" s="5"/>
      <c r="E26" s="5"/>
      <c r="F26" s="5"/>
    </row>
  </sheetData>
  <sheetProtection/>
  <mergeCells count="3">
    <mergeCell ref="A10:F10"/>
    <mergeCell ref="A20:F20"/>
    <mergeCell ref="A4:F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5:A9" numberStoredAsText="1"/>
  </ignoredErrors>
  <drawing r:id="rId1"/>
</worksheet>
</file>

<file path=xl/worksheets/sheet8.xml><?xml version="1.0" encoding="utf-8"?>
<worksheet xmlns="http://schemas.openxmlformats.org/spreadsheetml/2006/main" xmlns:r="http://schemas.openxmlformats.org/officeDocument/2006/relationships">
  <dimension ref="A1:O27"/>
  <sheetViews>
    <sheetView zoomScalePageLayoutView="0" workbookViewId="0" topLeftCell="A1">
      <selection activeCell="K9" sqref="K9:K13"/>
    </sheetView>
  </sheetViews>
  <sheetFormatPr defaultColWidth="8.88671875" defaultRowHeight="15.75"/>
  <cols>
    <col min="1" max="1" width="9.77734375" style="3" customWidth="1"/>
    <col min="2" max="3" width="7.10546875" style="3" customWidth="1"/>
    <col min="4" max="4" width="7.5546875" style="3" customWidth="1"/>
    <col min="5" max="5" width="7.21484375" style="3" customWidth="1"/>
    <col min="6" max="6" width="7.5546875" style="3" customWidth="1"/>
    <col min="7" max="7" width="7.10546875" style="3" customWidth="1"/>
    <col min="8" max="16384" width="8.88671875" style="3" customWidth="1"/>
  </cols>
  <sheetData>
    <row r="1" spans="1:8" s="5" customFormat="1" ht="24.75" customHeight="1">
      <c r="A1" s="39" t="s">
        <v>41</v>
      </c>
      <c r="B1" s="39"/>
      <c r="C1" s="39"/>
      <c r="D1" s="39"/>
      <c r="E1" s="39"/>
      <c r="F1" s="39"/>
      <c r="G1" s="39"/>
      <c r="H1" s="39"/>
    </row>
    <row r="2" spans="1:9" ht="19.5" customHeight="1">
      <c r="A2" s="22"/>
      <c r="B2" s="42" t="s">
        <v>37</v>
      </c>
      <c r="C2" s="42"/>
      <c r="D2" s="42"/>
      <c r="E2" s="42"/>
      <c r="F2" s="42"/>
      <c r="G2" s="40" t="s">
        <v>39</v>
      </c>
      <c r="H2" s="37" t="s">
        <v>40</v>
      </c>
      <c r="I2" s="37" t="s">
        <v>38</v>
      </c>
    </row>
    <row r="3" spans="1:9" ht="42" customHeight="1">
      <c r="A3" s="19"/>
      <c r="B3" s="21" t="s">
        <v>35</v>
      </c>
      <c r="C3" s="21" t="s">
        <v>17</v>
      </c>
      <c r="D3" s="21" t="s">
        <v>36</v>
      </c>
      <c r="E3" s="21" t="s">
        <v>50</v>
      </c>
      <c r="F3" s="20" t="s">
        <v>0</v>
      </c>
      <c r="G3" s="41"/>
      <c r="H3" s="38"/>
      <c r="I3" s="38"/>
    </row>
    <row r="4" spans="1:9" ht="21.75" customHeight="1">
      <c r="A4" s="33" t="s">
        <v>1</v>
      </c>
      <c r="B4" s="33"/>
      <c r="C4" s="33"/>
      <c r="D4" s="33"/>
      <c r="E4" s="33"/>
      <c r="F4" s="33"/>
      <c r="G4" s="33"/>
      <c r="H4" s="33"/>
      <c r="I4" s="33"/>
    </row>
    <row r="5" spans="1:9" ht="12.75" customHeight="1">
      <c r="A5" s="4" t="s">
        <v>51</v>
      </c>
      <c r="B5" s="24">
        <v>4</v>
      </c>
      <c r="C5" s="24">
        <v>3</v>
      </c>
      <c r="D5" s="24">
        <v>28</v>
      </c>
      <c r="E5" s="24">
        <v>0</v>
      </c>
      <c r="F5" s="24">
        <v>35</v>
      </c>
      <c r="G5" s="24">
        <v>67</v>
      </c>
      <c r="H5" s="24">
        <v>1759</v>
      </c>
      <c r="I5" s="24">
        <v>512</v>
      </c>
    </row>
    <row r="6" spans="1:9" ht="12.75" customHeight="1">
      <c r="A6" s="4">
        <v>2011</v>
      </c>
      <c r="B6" s="24">
        <v>3</v>
      </c>
      <c r="C6" s="24">
        <v>3</v>
      </c>
      <c r="D6" s="24">
        <v>28</v>
      </c>
      <c r="E6" s="24">
        <v>0</v>
      </c>
      <c r="F6" s="24">
        <v>34</v>
      </c>
      <c r="G6" s="24">
        <v>67</v>
      </c>
      <c r="H6" s="24">
        <v>1739</v>
      </c>
      <c r="I6" s="24">
        <v>510</v>
      </c>
    </row>
    <row r="7" spans="1:9" ht="12.75" customHeight="1">
      <c r="A7" s="4" t="s">
        <v>55</v>
      </c>
      <c r="B7" s="24">
        <v>4</v>
      </c>
      <c r="C7" s="24">
        <v>3</v>
      </c>
      <c r="D7" s="24">
        <v>27</v>
      </c>
      <c r="E7" s="24">
        <v>0</v>
      </c>
      <c r="F7" s="24">
        <v>34</v>
      </c>
      <c r="G7" s="24">
        <v>66</v>
      </c>
      <c r="H7" s="24">
        <v>1707</v>
      </c>
      <c r="I7" s="24">
        <v>511</v>
      </c>
    </row>
    <row r="8" spans="1:9" ht="12.75" customHeight="1">
      <c r="A8" s="4" t="s">
        <v>58</v>
      </c>
      <c r="B8" s="24">
        <v>4</v>
      </c>
      <c r="C8" s="24">
        <v>3</v>
      </c>
      <c r="D8" s="24">
        <v>25</v>
      </c>
      <c r="E8" s="24">
        <v>0</v>
      </c>
      <c r="F8" s="24">
        <v>32</v>
      </c>
      <c r="G8" s="24">
        <v>64</v>
      </c>
      <c r="H8" s="24">
        <v>1665</v>
      </c>
      <c r="I8" s="24">
        <v>515</v>
      </c>
    </row>
    <row r="9" spans="1:9" ht="12.75" customHeight="1">
      <c r="A9" s="4" t="s">
        <v>59</v>
      </c>
      <c r="B9" s="24">
        <v>4</v>
      </c>
      <c r="C9" s="24">
        <v>3</v>
      </c>
      <c r="D9" s="24">
        <v>23</v>
      </c>
      <c r="E9" s="24">
        <v>0</v>
      </c>
      <c r="F9" s="24">
        <v>30</v>
      </c>
      <c r="G9" s="24">
        <v>62</v>
      </c>
      <c r="H9" s="24">
        <v>1581</v>
      </c>
      <c r="I9" s="24">
        <v>512</v>
      </c>
    </row>
    <row r="10" spans="1:15" ht="12.75" customHeight="1">
      <c r="A10" s="34" t="s">
        <v>60</v>
      </c>
      <c r="B10" s="34"/>
      <c r="C10" s="34"/>
      <c r="D10" s="34"/>
      <c r="E10" s="34"/>
      <c r="F10" s="34"/>
      <c r="G10" s="34"/>
      <c r="H10" s="34"/>
      <c r="I10" s="34"/>
      <c r="N10" s="23"/>
      <c r="O10" s="23"/>
    </row>
    <row r="11" spans="1:15" ht="12.75" customHeight="1">
      <c r="A11" s="30" t="s">
        <v>21</v>
      </c>
      <c r="B11" s="32">
        <v>0</v>
      </c>
      <c r="C11" s="32">
        <v>0</v>
      </c>
      <c r="D11" s="32">
        <v>4</v>
      </c>
      <c r="E11" s="32">
        <v>0</v>
      </c>
      <c r="F11" s="32">
        <v>4</v>
      </c>
      <c r="G11" s="32">
        <v>20</v>
      </c>
      <c r="H11" s="32">
        <v>144</v>
      </c>
      <c r="I11" s="32">
        <v>51</v>
      </c>
      <c r="N11" s="23"/>
      <c r="O11" s="23"/>
    </row>
    <row r="12" spans="1:15" ht="12.75" customHeight="1">
      <c r="A12" s="30" t="s">
        <v>10</v>
      </c>
      <c r="B12" s="32">
        <v>0</v>
      </c>
      <c r="C12" s="32">
        <v>0</v>
      </c>
      <c r="D12" s="32">
        <v>6</v>
      </c>
      <c r="E12" s="32">
        <v>0</v>
      </c>
      <c r="F12" s="32">
        <v>6</v>
      </c>
      <c r="G12" s="32">
        <v>15</v>
      </c>
      <c r="H12" s="32">
        <v>91</v>
      </c>
      <c r="I12" s="32">
        <v>41</v>
      </c>
      <c r="N12" s="23"/>
      <c r="O12" s="23"/>
    </row>
    <row r="13" spans="1:15" ht="12.75" customHeight="1">
      <c r="A13" s="30" t="s">
        <v>11</v>
      </c>
      <c r="B13" s="32">
        <v>2</v>
      </c>
      <c r="C13" s="32">
        <v>1</v>
      </c>
      <c r="D13" s="32">
        <v>1</v>
      </c>
      <c r="E13" s="32">
        <v>0</v>
      </c>
      <c r="F13" s="32">
        <v>4</v>
      </c>
      <c r="G13" s="32">
        <v>35</v>
      </c>
      <c r="H13" s="32">
        <v>325</v>
      </c>
      <c r="I13" s="32">
        <v>113</v>
      </c>
      <c r="N13" s="23"/>
      <c r="O13" s="23"/>
    </row>
    <row r="14" spans="1:15" ht="12.75" customHeight="1">
      <c r="A14" s="30" t="s">
        <v>22</v>
      </c>
      <c r="B14" s="32">
        <v>0</v>
      </c>
      <c r="C14" s="32">
        <v>0</v>
      </c>
      <c r="D14" s="32">
        <v>1</v>
      </c>
      <c r="E14" s="32">
        <v>0</v>
      </c>
      <c r="F14" s="32">
        <v>1</v>
      </c>
      <c r="G14" s="32">
        <v>14</v>
      </c>
      <c r="H14" s="32">
        <v>59</v>
      </c>
      <c r="I14" s="32">
        <v>19</v>
      </c>
      <c r="N14" s="23"/>
      <c r="O14" s="23"/>
    </row>
    <row r="15" spans="1:15" ht="12.75" customHeight="1">
      <c r="A15" s="30" t="s">
        <v>12</v>
      </c>
      <c r="B15" s="32">
        <v>1</v>
      </c>
      <c r="C15" s="32">
        <v>0</v>
      </c>
      <c r="D15" s="32">
        <v>2</v>
      </c>
      <c r="E15" s="32">
        <v>0</v>
      </c>
      <c r="F15" s="32">
        <v>3</v>
      </c>
      <c r="G15" s="32">
        <v>23</v>
      </c>
      <c r="H15" s="32">
        <v>203</v>
      </c>
      <c r="I15" s="32">
        <v>52</v>
      </c>
      <c r="N15" s="23"/>
      <c r="O15" s="23"/>
    </row>
    <row r="16" spans="1:15" ht="12.75" customHeight="1">
      <c r="A16" s="30" t="s">
        <v>13</v>
      </c>
      <c r="B16" s="32">
        <v>1</v>
      </c>
      <c r="C16" s="32">
        <v>1</v>
      </c>
      <c r="D16" s="32">
        <v>5</v>
      </c>
      <c r="E16" s="32">
        <v>0</v>
      </c>
      <c r="F16" s="32">
        <v>7</v>
      </c>
      <c r="G16" s="32">
        <v>41</v>
      </c>
      <c r="H16" s="32">
        <v>387</v>
      </c>
      <c r="I16" s="32">
        <v>103</v>
      </c>
      <c r="N16" s="23"/>
      <c r="O16" s="23"/>
    </row>
    <row r="17" spans="1:15" ht="12.75" customHeight="1">
      <c r="A17" s="30" t="s">
        <v>14</v>
      </c>
      <c r="B17" s="32">
        <v>0</v>
      </c>
      <c r="C17" s="32">
        <v>1</v>
      </c>
      <c r="D17" s="32">
        <v>1</v>
      </c>
      <c r="E17" s="32">
        <v>0</v>
      </c>
      <c r="F17" s="32">
        <v>2</v>
      </c>
      <c r="G17" s="32">
        <v>15</v>
      </c>
      <c r="H17" s="32">
        <v>107</v>
      </c>
      <c r="I17" s="32">
        <v>51</v>
      </c>
      <c r="N17" s="23"/>
      <c r="O17" s="23"/>
    </row>
    <row r="18" spans="1:15" ht="12.75" customHeight="1">
      <c r="A18" s="30" t="s">
        <v>15</v>
      </c>
      <c r="B18" s="32">
        <v>0</v>
      </c>
      <c r="C18" s="32">
        <v>0</v>
      </c>
      <c r="D18" s="32">
        <v>1</v>
      </c>
      <c r="E18" s="32">
        <v>0</v>
      </c>
      <c r="F18" s="32">
        <v>1</v>
      </c>
      <c r="G18" s="32">
        <v>18</v>
      </c>
      <c r="H18" s="32">
        <v>116</v>
      </c>
      <c r="I18" s="32">
        <v>36</v>
      </c>
      <c r="N18" s="23"/>
      <c r="O18" s="23"/>
    </row>
    <row r="19" spans="1:9" s="6" customFormat="1" ht="12.75" customHeight="1">
      <c r="A19" s="30" t="s">
        <v>16</v>
      </c>
      <c r="B19" s="32">
        <v>0</v>
      </c>
      <c r="C19" s="32">
        <v>0</v>
      </c>
      <c r="D19" s="32">
        <v>2</v>
      </c>
      <c r="E19" s="32">
        <v>0</v>
      </c>
      <c r="F19" s="32">
        <v>2</v>
      </c>
      <c r="G19" s="32">
        <v>16</v>
      </c>
      <c r="H19" s="32">
        <v>149</v>
      </c>
      <c r="I19" s="32">
        <v>46</v>
      </c>
    </row>
    <row r="20" spans="1:9" ht="12.75" customHeight="1">
      <c r="A20" s="35" t="s">
        <v>61</v>
      </c>
      <c r="B20" s="35"/>
      <c r="C20" s="35"/>
      <c r="D20" s="35"/>
      <c r="E20" s="35"/>
      <c r="F20" s="35"/>
      <c r="G20" s="35"/>
      <c r="H20" s="35"/>
      <c r="I20" s="35"/>
    </row>
    <row r="21" spans="1:9" ht="12.75" customHeight="1">
      <c r="A21" s="30" t="s">
        <v>23</v>
      </c>
      <c r="B21" s="32">
        <v>18</v>
      </c>
      <c r="C21" s="32">
        <v>13</v>
      </c>
      <c r="D21" s="32">
        <v>90</v>
      </c>
      <c r="E21" s="32">
        <v>0</v>
      </c>
      <c r="F21" s="32">
        <v>121</v>
      </c>
      <c r="G21" s="32">
        <v>177</v>
      </c>
      <c r="H21" s="32">
        <v>6497</v>
      </c>
      <c r="I21" s="32">
        <v>2979</v>
      </c>
    </row>
    <row r="22" spans="1:9" s="7" customFormat="1" ht="12.75" customHeight="1">
      <c r="A22" s="30" t="s">
        <v>24</v>
      </c>
      <c r="B22" s="24">
        <f>B23-B21</f>
        <v>153</v>
      </c>
      <c r="C22" s="24">
        <f>C23-C21</f>
        <v>24</v>
      </c>
      <c r="D22" s="24">
        <f>D23-D21</f>
        <v>286</v>
      </c>
      <c r="E22" s="24">
        <f>E23-E21</f>
        <v>80</v>
      </c>
      <c r="F22" s="24">
        <f>F23-F21</f>
        <v>543</v>
      </c>
      <c r="G22" s="24">
        <v>571</v>
      </c>
      <c r="H22" s="24">
        <f>H23-H21</f>
        <v>24243</v>
      </c>
      <c r="I22" s="24">
        <v>24882</v>
      </c>
    </row>
    <row r="23" spans="1:9" s="7" customFormat="1" ht="12.75" customHeight="1">
      <c r="A23" s="30" t="s">
        <v>2</v>
      </c>
      <c r="B23" s="24">
        <v>171</v>
      </c>
      <c r="C23" s="24">
        <v>37</v>
      </c>
      <c r="D23" s="24">
        <v>376</v>
      </c>
      <c r="E23" s="24">
        <v>80</v>
      </c>
      <c r="F23" s="24">
        <v>664</v>
      </c>
      <c r="G23" s="24">
        <v>664</v>
      </c>
      <c r="H23" s="32">
        <v>30740</v>
      </c>
      <c r="I23" s="32">
        <v>30740</v>
      </c>
    </row>
    <row r="24" spans="1:9" s="7" customFormat="1" ht="21.75" customHeight="1">
      <c r="A24" s="30"/>
      <c r="B24" s="24"/>
      <c r="C24" s="24"/>
      <c r="D24" s="24"/>
      <c r="E24" s="24"/>
      <c r="F24" s="24"/>
      <c r="G24" s="24"/>
      <c r="H24" s="24"/>
      <c r="I24" s="24"/>
    </row>
    <row r="25" spans="1:9" ht="12.75">
      <c r="A25" s="8" t="s">
        <v>31</v>
      </c>
      <c r="B25" s="14">
        <f>B9/B23*100</f>
        <v>2.3391812865497075</v>
      </c>
      <c r="C25" s="14">
        <f aca="true" t="shared" si="0" ref="C25:I25">C9/C23*100</f>
        <v>8.108108108108109</v>
      </c>
      <c r="D25" s="14">
        <f t="shared" si="0"/>
        <v>6.117021276595745</v>
      </c>
      <c r="E25" s="14" t="s">
        <v>30</v>
      </c>
      <c r="F25" s="14">
        <f t="shared" si="0"/>
        <v>4.518072289156627</v>
      </c>
      <c r="G25" s="14">
        <f t="shared" si="0"/>
        <v>9.33734939759036</v>
      </c>
      <c r="H25" s="14">
        <f t="shared" si="0"/>
        <v>5.143135979180221</v>
      </c>
      <c r="I25" s="14">
        <f t="shared" si="0"/>
        <v>1.6655823031880286</v>
      </c>
    </row>
    <row r="26" spans="1:9" ht="12.75">
      <c r="A26" s="10"/>
      <c r="B26" s="11"/>
      <c r="C26" s="11"/>
      <c r="D26" s="11"/>
      <c r="E26" s="11"/>
      <c r="F26" s="11"/>
      <c r="G26" s="11"/>
      <c r="H26" s="11"/>
      <c r="I26" s="11"/>
    </row>
    <row r="27" spans="1:7" ht="13.5" customHeight="1">
      <c r="A27" s="5" t="s">
        <v>25</v>
      </c>
      <c r="B27" s="5"/>
      <c r="C27" s="5"/>
      <c r="D27" s="5"/>
      <c r="E27" s="5"/>
      <c r="F27" s="5"/>
      <c r="G27" s="5"/>
    </row>
  </sheetData>
  <sheetProtection/>
  <mergeCells count="8">
    <mergeCell ref="A20:I20"/>
    <mergeCell ref="I2:I3"/>
    <mergeCell ref="A4:I4"/>
    <mergeCell ref="A1:H1"/>
    <mergeCell ref="H2:H3"/>
    <mergeCell ref="G2:G3"/>
    <mergeCell ref="B2:F2"/>
    <mergeCell ref="A10:I10"/>
  </mergeCells>
  <printOptions/>
  <pageMargins left="0.75" right="0.66" top="1" bottom="1" header="0.5" footer="0.5"/>
  <pageSetup horizontalDpi="600" verticalDpi="600" orientation="portrait" paperSize="9" r:id="rId2"/>
  <ignoredErrors>
    <ignoredError sqref="A5:A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AISI</dc:creator>
  <cp:keywords/>
  <dc:description/>
  <cp:lastModifiedBy>Rosalia Giambrone</cp:lastModifiedBy>
  <cp:lastPrinted>2015-11-04T07:48:35Z</cp:lastPrinted>
  <dcterms:created xsi:type="dcterms:W3CDTF">2002-03-26T07:37:19Z</dcterms:created>
  <dcterms:modified xsi:type="dcterms:W3CDTF">2015-11-04T07:49:05Z</dcterms:modified>
  <cp:category/>
  <cp:version/>
  <cp:contentType/>
  <cp:contentStatus/>
</cp:coreProperties>
</file>