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80" windowWidth="11355" windowHeight="5295" tabRatio="599" activeTab="6"/>
  </bookViews>
  <sheets>
    <sheet name="Tav.14.8" sheetId="1" r:id="rId1"/>
    <sheet name="Tav.14.7" sheetId="2" r:id="rId2"/>
    <sheet name="Tav.14.6.segu" sheetId="3" r:id="rId3"/>
    <sheet name="Tav.14.6.seg" sheetId="4" r:id="rId4"/>
    <sheet name="Tav.14.6" sheetId="5" r:id="rId5"/>
    <sheet name="Tav.14.5" sheetId="6" r:id="rId6"/>
    <sheet name="Tav.14.4 " sheetId="7" r:id="rId7"/>
    <sheet name="Tav.14.3" sheetId="8" r:id="rId8"/>
    <sheet name="Tav.14.2" sheetId="9" r:id="rId9"/>
    <sheet name="Tav.14.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<sst xmlns="http://schemas.openxmlformats.org/spreadsheetml/2006/main" count="408" uniqueCount="90">
  <si>
    <t>Palermo</t>
  </si>
  <si>
    <t>Messina</t>
  </si>
  <si>
    <t>Catania</t>
  </si>
  <si>
    <t>Farmacia</t>
  </si>
  <si>
    <t>Medicina e Chirurgia</t>
  </si>
  <si>
    <t>Ingegneria</t>
  </si>
  <si>
    <t>Agraria</t>
  </si>
  <si>
    <t>Medicina Veterinaria</t>
  </si>
  <si>
    <t>Scienze Politiche</t>
  </si>
  <si>
    <t>Giurisprudenza</t>
  </si>
  <si>
    <t>Scuole</t>
  </si>
  <si>
    <t>Classi</t>
  </si>
  <si>
    <t>Alunni</t>
  </si>
  <si>
    <t>Agrigento</t>
  </si>
  <si>
    <t>Caltanissetta</t>
  </si>
  <si>
    <t>Enna</t>
  </si>
  <si>
    <t>Ragusa</t>
  </si>
  <si>
    <t>Siracusa</t>
  </si>
  <si>
    <t>Trapani</t>
  </si>
  <si>
    <t>Sezioni</t>
  </si>
  <si>
    <t>Totale</t>
  </si>
  <si>
    <t>Sicilia</t>
  </si>
  <si>
    <t>Lettere e Filosofia</t>
  </si>
  <si>
    <t>Università</t>
  </si>
  <si>
    <t>Imprese</t>
  </si>
  <si>
    <t>Italia</t>
  </si>
  <si>
    <t>Scienze della Formazione</t>
  </si>
  <si>
    <t>Scienze Matematiche,  Fisiche e Naturali</t>
  </si>
  <si>
    <t>Scienze Motorie</t>
  </si>
  <si>
    <t>Lingue e Lett. Straniere</t>
  </si>
  <si>
    <t>Sud-Isole</t>
  </si>
  <si>
    <t>Nord-Centro</t>
  </si>
  <si>
    <t>% Sicilia / Italia</t>
  </si>
  <si>
    <t>Fonte: Elaborazione su dati ISTAT</t>
  </si>
  <si>
    <t>Dotazione organica</t>
  </si>
  <si>
    <t>Bambini per sezione</t>
  </si>
  <si>
    <t>Bambini</t>
  </si>
  <si>
    <t>Fonte: Elaborazione su dati MIUR</t>
  </si>
  <si>
    <t>(*) I dati si riferiscono alle scuole statali. Il dato nazionale non comprende la regione a statuto speciale Valle d'Aosta e le province autonome di Trento e Bolzano</t>
  </si>
  <si>
    <t>Alunni per classi</t>
  </si>
  <si>
    <t>Alunni per classe</t>
  </si>
  <si>
    <t>di cui fuori corso</t>
  </si>
  <si>
    <t>Iscritti in totale</t>
  </si>
  <si>
    <t>Economia e Commercio e Scienze statistiche</t>
  </si>
  <si>
    <t>Studenti per docente</t>
  </si>
  <si>
    <t>Scuola dell'infanzia</t>
  </si>
  <si>
    <t>Numero</t>
  </si>
  <si>
    <t>Scuola secondaria
di I grado</t>
  </si>
  <si>
    <t>Scuola secondaria
di II grado</t>
  </si>
  <si>
    <t>2005-2006</t>
  </si>
  <si>
    <t>(unità espresse in equivalenti di tempo)</t>
  </si>
  <si>
    <t>Amminis.
pubbliche</t>
  </si>
  <si>
    <t>Italia = 100</t>
  </si>
  <si>
    <t>-</t>
  </si>
  <si>
    <r>
      <t xml:space="preserve">Tavola 14.1 Circoli didattici della scuola dell'infanzia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</si>
  <si>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14.3 Scuola secondaria 1° grado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</si>
  <si>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14.4  Scuole secondarie superiori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</si>
  <si>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14.5   Personale docente a tempo indeterminato </t>
    </r>
    <r>
      <rPr>
        <b/>
        <vertAlign val="superscript"/>
        <sz val="10"/>
        <color indexed="12"/>
        <rFont val="Arial"/>
        <family val="2"/>
      </rPr>
      <t>(*)</t>
    </r>
  </si>
  <si>
    <t xml:space="preserve">Tavola 14.6  Studenti universitari iscritti per università e facoltà </t>
  </si>
  <si>
    <r>
      <t xml:space="preserve">Tavola 14.6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Studenti universitari iscritti per università e facoltà </t>
    </r>
  </si>
  <si>
    <t>Amm.
pubbliche</t>
  </si>
  <si>
    <t>2006-2007</t>
  </si>
  <si>
    <t>(*) Cfr. nota Tavola 14.1</t>
  </si>
  <si>
    <t>2007-2008</t>
  </si>
  <si>
    <t>2005</t>
  </si>
  <si>
    <t>2006</t>
  </si>
  <si>
    <t>2008-2009</t>
  </si>
  <si>
    <t xml:space="preserve">n.d. </t>
  </si>
  <si>
    <t>2009-2010</t>
  </si>
  <si>
    <t>2007</t>
  </si>
  <si>
    <t>Architettura/Beni Culturali</t>
  </si>
  <si>
    <t>2008</t>
  </si>
  <si>
    <t>2009</t>
  </si>
  <si>
    <t>2010-2011</t>
  </si>
  <si>
    <t>2011-2012</t>
  </si>
  <si>
    <t>Province - 2011-2012</t>
  </si>
  <si>
    <t>Ripartizioni - 2011-2012</t>
  </si>
  <si>
    <r>
      <t xml:space="preserve">Tavola 14.2 Scuola primaria  </t>
    </r>
    <r>
      <rPr>
        <b/>
        <vertAlign val="superscript"/>
        <sz val="10"/>
        <color indexed="12"/>
        <rFont val="Arial"/>
        <family val="2"/>
      </rPr>
      <t>(*)</t>
    </r>
  </si>
  <si>
    <t xml:space="preserve">Licei </t>
  </si>
  <si>
    <t>Istituti Tecnici e Professionali</t>
  </si>
  <si>
    <t>Istruzione Artistica</t>
  </si>
  <si>
    <t>Ripartizioni -  2011-2012</t>
  </si>
  <si>
    <t>Scuola primaria</t>
  </si>
  <si>
    <t>Fonte: Elaborazione su dati MIUR - Servizio Statistico</t>
  </si>
  <si>
    <t xml:space="preserve">(**) Per gli anni 2010-2012 tra i docenti non è stato conteggiato il personale educativo, il personale docente di religione cattolica e i docenti di Accademie e Conservatori. </t>
  </si>
  <si>
    <t>2010-2011**</t>
  </si>
  <si>
    <t>2011-2012**</t>
  </si>
  <si>
    <t>Tavola 14.7Spesa per R&amp;S  (in migliaia di euro)</t>
  </si>
  <si>
    <t>Tavola 14.8 Personale addetto alla R&amp;S</t>
  </si>
  <si>
    <t>Ripartizioni - 20112012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</si>
</sst>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_)"/>
    <numFmt numFmtId="172" formatCode="#,##0_);\(#,##0\)"/>
    <numFmt numFmtId="173" formatCode="#,##0_ ;\-#,##0\ "/>
    <numFmt numFmtId="174" formatCode="#,##0.0_);\(#,##0.0\)"/>
    <numFmt numFmtId="175" formatCode="#,##0.0_ ;\-#,##0.0\ "/>
    <numFmt numFmtId="176" formatCode="_-* #,##0.0_-;\-* #,##0.0_-;_-* &quot;-&quot;_-;_-@_-"/>
    <numFmt numFmtId="177" formatCode="0.0"/>
    <numFmt numFmtId="178" formatCode="#,##0.00_ ;\-#,##0.00\ 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"/>
    <numFmt numFmtId="186" formatCode="0.000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173" fontId="0" fillId="0" borderId="0" xfId="46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3" fontId="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indent="1"/>
    </xf>
    <xf numFmtId="43" fontId="0" fillId="0" borderId="0" xfId="45" applyFont="1" applyBorder="1" applyAlignment="1">
      <alignment horizontal="right"/>
    </xf>
    <xf numFmtId="175" fontId="4" fillId="0" borderId="0" xfId="46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0" xfId="50" applyNumberFormat="1" applyFont="1" applyAlignment="1">
      <alignment/>
    </xf>
    <xf numFmtId="173" fontId="0" fillId="0" borderId="0" xfId="46" applyNumberFormat="1" applyFont="1" applyBorder="1" applyAlignment="1">
      <alignment horizontal="right" indent="1"/>
    </xf>
    <xf numFmtId="175" fontId="0" fillId="0" borderId="0" xfId="46" applyNumberFormat="1" applyFont="1" applyBorder="1" applyAlignment="1">
      <alignment horizontal="right" indent="1"/>
    </xf>
    <xf numFmtId="175" fontId="4" fillId="0" borderId="0" xfId="46" applyNumberFormat="1" applyFont="1" applyBorder="1" applyAlignment="1">
      <alignment horizontal="right" indent="1"/>
    </xf>
    <xf numFmtId="0" fontId="2" fillId="0" borderId="0" xfId="0" applyFont="1" applyFill="1" applyBorder="1" applyAlignment="1" applyProtection="1">
      <alignment horizontal="left" vertical="top"/>
      <protection locked="0"/>
    </xf>
    <xf numFmtId="173" fontId="0" fillId="0" borderId="0" xfId="46" applyNumberFormat="1" applyFont="1" applyBorder="1" applyAlignment="1">
      <alignment/>
    </xf>
    <xf numFmtId="184" fontId="1" fillId="0" borderId="0" xfId="50" applyNumberFormat="1" applyFont="1" applyBorder="1" applyAlignment="1">
      <alignment/>
    </xf>
    <xf numFmtId="184" fontId="0" fillId="0" borderId="0" xfId="50" applyNumberFormat="1" applyFont="1" applyBorder="1" applyAlignment="1">
      <alignment horizontal="right"/>
    </xf>
    <xf numFmtId="0" fontId="10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3" fontId="0" fillId="0" borderId="0" xfId="45" applyFont="1" applyBorder="1" applyAlignment="1">
      <alignment/>
    </xf>
    <xf numFmtId="173" fontId="0" fillId="0" borderId="0" xfId="46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1114425" y="87630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" name="Testo 3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" name="Testo 5"/>
        <xdr:cNvSpPr txBox="1">
          <a:spLocks noChangeArrowheads="1"/>
        </xdr:cNvSpPr>
      </xdr:nvSpPr>
      <xdr:spPr>
        <a:xfrm>
          <a:off x="4476750" y="26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3"/>
        <xdr:cNvSpPr txBox="1">
          <a:spLocks noChangeArrowheads="1"/>
        </xdr:cNvSpPr>
      </xdr:nvSpPr>
      <xdr:spPr>
        <a:xfrm>
          <a:off x="3057525" y="8763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3057525" y="8763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9" name="Testo 8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3057525" y="11239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057525" y="11239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3057525" y="5429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3057525" y="5429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3148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31482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Testo 2"/>
        <xdr:cNvSpPr txBox="1">
          <a:spLocks noChangeArrowheads="1"/>
        </xdr:cNvSpPr>
      </xdr:nvSpPr>
      <xdr:spPr>
        <a:xfrm>
          <a:off x="1114425" y="112395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3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4476750" y="26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8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7675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3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057525" y="857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057525" y="857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838200</xdr:colOff>
      <xdr:row>28</xdr:row>
      <xdr:rowOff>0</xdr:rowOff>
    </xdr:from>
    <xdr:to>
      <xdr:col>3</xdr:col>
      <xdr:colOff>838200</xdr:colOff>
      <xdr:row>28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6195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057525" y="51625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3057525" y="51625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0030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0030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0030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00300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00300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19150" y="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381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381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381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19150" y="12382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14192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381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14192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381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814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814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814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781425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81425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781425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81425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781425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781425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13385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13385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668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4192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19150" y="24574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4192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752725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4192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752725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668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81425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668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81425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668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668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419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4192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4192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0" name="Testo 3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1" name="Testo 4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3" name="Testo 6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4" name="Testo 8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5" name="Testo 9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56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9" name="Testo 3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0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1" name="Testo 5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2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3" name="Testo 8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4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5" name="Testo 5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6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7" name="Testo 3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8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9" name="Testo 8"/>
        <xdr:cNvSpPr txBox="1">
          <a:spLocks noChangeArrowheads="1"/>
        </xdr:cNvSpPr>
      </xdr:nvSpPr>
      <xdr:spPr>
        <a:xfrm>
          <a:off x="3781425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0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1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2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3" name="Testo 3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4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5" name="Testo 8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6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77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8" name="Testo 3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79" name="Testo 4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0" name="Testo 5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1" name="Testo 6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2" name="Testo 8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9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4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5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6" name="Testo 6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3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8" name="Testo 4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9" name="Testo 8"/>
        <xdr:cNvSpPr txBox="1">
          <a:spLocks noChangeArrowheads="1"/>
        </xdr:cNvSpPr>
      </xdr:nvSpPr>
      <xdr:spPr>
        <a:xfrm>
          <a:off x="240030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0" name="Testo 9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1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92" name="Testo 2"/>
        <xdr:cNvSpPr txBox="1">
          <a:spLocks noChangeArrowheads="1"/>
        </xdr:cNvSpPr>
      </xdr:nvSpPr>
      <xdr:spPr>
        <a:xfrm>
          <a:off x="790575" y="48958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3" name="Testo 3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4" name="Testo 4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5" name="Testo 8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27527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7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98" name="Testo 2"/>
        <xdr:cNvSpPr txBox="1">
          <a:spLocks noChangeArrowheads="1"/>
        </xdr:cNvSpPr>
      </xdr:nvSpPr>
      <xdr:spPr>
        <a:xfrm>
          <a:off x="819150" y="48958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199" name="Testo 3"/>
        <xdr:cNvSpPr txBox="1">
          <a:spLocks noChangeArrowheads="1"/>
        </xdr:cNvSpPr>
      </xdr:nvSpPr>
      <xdr:spPr>
        <a:xfrm>
          <a:off x="27527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0" name="Testo 4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27527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2" name="Testo 6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3" name="Testo 8"/>
        <xdr:cNvSpPr txBox="1">
          <a:spLocks noChangeArrowheads="1"/>
        </xdr:cNvSpPr>
      </xdr:nvSpPr>
      <xdr:spPr>
        <a:xfrm>
          <a:off x="27527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4" name="Testo 9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5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6" name="Testo 5"/>
        <xdr:cNvSpPr txBox="1">
          <a:spLocks noChangeArrowheads="1"/>
        </xdr:cNvSpPr>
      </xdr:nvSpPr>
      <xdr:spPr>
        <a:xfrm>
          <a:off x="2752725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7" name="Testo 6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08" name="Testo 3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09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0" name="Testo 5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1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2" name="Testo 8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3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4" name="Testo 5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5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378142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1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3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5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27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8" name="Testo 3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9" name="Testo 4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0" name="Testo 5"/>
        <xdr:cNvSpPr txBox="1">
          <a:spLocks noChangeArrowheads="1"/>
        </xdr:cNvSpPr>
      </xdr:nvSpPr>
      <xdr:spPr>
        <a:xfrm>
          <a:off x="240030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1" name="Testo 6"/>
        <xdr:cNvSpPr txBox="1">
          <a:spLocks noChangeArrowheads="1"/>
        </xdr:cNvSpPr>
      </xdr:nvSpPr>
      <xdr:spPr>
        <a:xfrm>
          <a:off x="275272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2" name="Testo 8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3" name="Testo 9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4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5" name="Testo 5"/>
        <xdr:cNvSpPr txBox="1">
          <a:spLocks noChangeArrowheads="1"/>
        </xdr:cNvSpPr>
      </xdr:nvSpPr>
      <xdr:spPr>
        <a:xfrm>
          <a:off x="240030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6" name="Testo 6"/>
        <xdr:cNvSpPr txBox="1">
          <a:spLocks noChangeArrowheads="1"/>
        </xdr:cNvSpPr>
      </xdr:nvSpPr>
      <xdr:spPr>
        <a:xfrm>
          <a:off x="275272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37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8" name="Testo 3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9" name="Testo 4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0" name="Testo 8"/>
        <xdr:cNvSpPr txBox="1">
          <a:spLocks noChangeArrowheads="1"/>
        </xdr:cNvSpPr>
      </xdr:nvSpPr>
      <xdr:spPr>
        <a:xfrm>
          <a:off x="240030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1" name="Testo 9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2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43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4" name="Testo 3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5" name="Testo 4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6" name="Testo 8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275272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8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49" name="Testo 2"/>
        <xdr:cNvSpPr txBox="1">
          <a:spLocks noChangeArrowheads="1"/>
        </xdr:cNvSpPr>
      </xdr:nvSpPr>
      <xdr:spPr>
        <a:xfrm>
          <a:off x="819150" y="61150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752725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1" name="Testo 4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2752725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3" name="Testo 6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4" name="Testo 8"/>
        <xdr:cNvSpPr txBox="1">
          <a:spLocks noChangeArrowheads="1"/>
        </xdr:cNvSpPr>
      </xdr:nvSpPr>
      <xdr:spPr>
        <a:xfrm>
          <a:off x="2752725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5" name="Testo 9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56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2752725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8" name="Testo 6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59" name="Testo 3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0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1" name="Testo 5"/>
        <xdr:cNvSpPr txBox="1">
          <a:spLocks noChangeArrowheads="1"/>
        </xdr:cNvSpPr>
      </xdr:nvSpPr>
      <xdr:spPr>
        <a:xfrm>
          <a:off x="3781425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2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3" name="Testo 8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4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5" name="Testo 5"/>
        <xdr:cNvSpPr txBox="1">
          <a:spLocks noChangeArrowheads="1"/>
        </xdr:cNvSpPr>
      </xdr:nvSpPr>
      <xdr:spPr>
        <a:xfrm>
          <a:off x="3781425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6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7" name="Testo 3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8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9" name="Testo 8"/>
        <xdr:cNvSpPr txBox="1">
          <a:spLocks noChangeArrowheads="1"/>
        </xdr:cNvSpPr>
      </xdr:nvSpPr>
      <xdr:spPr>
        <a:xfrm>
          <a:off x="240030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0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2" name="Testo 9"/>
        <xdr:cNvSpPr txBox="1">
          <a:spLocks noChangeArrowheads="1"/>
        </xdr:cNvSpPr>
      </xdr:nvSpPr>
      <xdr:spPr>
        <a:xfrm>
          <a:off x="275272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3" name="Testo 3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4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5" name="Testo 8"/>
        <xdr:cNvSpPr txBox="1">
          <a:spLocks noChangeArrowheads="1"/>
        </xdr:cNvSpPr>
      </xdr:nvSpPr>
      <xdr:spPr>
        <a:xfrm>
          <a:off x="2752725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6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77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78" name="Testo 2"/>
        <xdr:cNvSpPr txBox="1">
          <a:spLocks noChangeArrowheads="1"/>
        </xdr:cNvSpPr>
      </xdr:nvSpPr>
      <xdr:spPr>
        <a:xfrm>
          <a:off x="3505200" y="24574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3505200" y="24574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80" name="Testo 2"/>
        <xdr:cNvSpPr txBox="1">
          <a:spLocks noChangeArrowheads="1"/>
        </xdr:cNvSpPr>
      </xdr:nvSpPr>
      <xdr:spPr>
        <a:xfrm>
          <a:off x="3505200" y="24574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281" name="Testo 3"/>
        <xdr:cNvSpPr txBox="1">
          <a:spLocks noChangeArrowheads="1"/>
        </xdr:cNvSpPr>
      </xdr:nvSpPr>
      <xdr:spPr>
        <a:xfrm>
          <a:off x="4410075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282" name="Testo 8"/>
        <xdr:cNvSpPr txBox="1">
          <a:spLocks noChangeArrowheads="1"/>
        </xdr:cNvSpPr>
      </xdr:nvSpPr>
      <xdr:spPr>
        <a:xfrm>
          <a:off x="4410075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3" name="Testo 2"/>
        <xdr:cNvSpPr txBox="1">
          <a:spLocks noChangeArrowheads="1"/>
        </xdr:cNvSpPr>
      </xdr:nvSpPr>
      <xdr:spPr>
        <a:xfrm>
          <a:off x="2124075" y="48958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30289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30289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86" name="Testo 2"/>
        <xdr:cNvSpPr txBox="1">
          <a:spLocks noChangeArrowheads="1"/>
        </xdr:cNvSpPr>
      </xdr:nvSpPr>
      <xdr:spPr>
        <a:xfrm>
          <a:off x="3505200" y="48958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9</xdr:col>
      <xdr:colOff>0</xdr:colOff>
      <xdr:row>25</xdr:row>
      <xdr:rowOff>0</xdr:rowOff>
    </xdr:to>
    <xdr:sp fLocksText="0">
      <xdr:nvSpPr>
        <xdr:cNvPr id="287" name="Testo 3"/>
        <xdr:cNvSpPr txBox="1">
          <a:spLocks noChangeArrowheads="1"/>
        </xdr:cNvSpPr>
      </xdr:nvSpPr>
      <xdr:spPr>
        <a:xfrm>
          <a:off x="441007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9</xdr:col>
      <xdr:colOff>0</xdr:colOff>
      <xdr:row>25</xdr:row>
      <xdr:rowOff>0</xdr:rowOff>
    </xdr:to>
    <xdr:sp fLocksText="0">
      <xdr:nvSpPr>
        <xdr:cNvPr id="288" name="Testo 8"/>
        <xdr:cNvSpPr txBox="1">
          <a:spLocks noChangeArrowheads="1"/>
        </xdr:cNvSpPr>
      </xdr:nvSpPr>
      <xdr:spPr>
        <a:xfrm>
          <a:off x="4410075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0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1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2" name="Testo 3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3" name="Testo 8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4" name="Testo 2"/>
        <xdr:cNvSpPr txBox="1">
          <a:spLocks noChangeArrowheads="1"/>
        </xdr:cNvSpPr>
      </xdr:nvSpPr>
      <xdr:spPr>
        <a:xfrm>
          <a:off x="819150" y="12382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5" name="Testo 4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6" name="Testo 9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7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8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9" name="Testo 2"/>
        <xdr:cNvSpPr txBox="1">
          <a:spLocks noChangeArrowheads="1"/>
        </xdr:cNvSpPr>
      </xdr:nvSpPr>
      <xdr:spPr>
        <a:xfrm>
          <a:off x="790575" y="12382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00" name="Testo 3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1695450" y="12382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2" name="Testo 2"/>
        <xdr:cNvSpPr txBox="1">
          <a:spLocks noChangeArrowheads="1"/>
        </xdr:cNvSpPr>
      </xdr:nvSpPr>
      <xdr:spPr>
        <a:xfrm>
          <a:off x="819150" y="12382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303" name="Testo 4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304" name="Testo 9"/>
        <xdr:cNvSpPr txBox="1">
          <a:spLocks noChangeArrowheads="1"/>
        </xdr:cNvSpPr>
      </xdr:nvSpPr>
      <xdr:spPr>
        <a:xfrm>
          <a:off x="338137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05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06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07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08" name="Testo 3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09" name="Testo 8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19150" y="24574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311" name="Testo 4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312" name="Testo 9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13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14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15" name="Testo 2"/>
        <xdr:cNvSpPr txBox="1">
          <a:spLocks noChangeArrowheads="1"/>
        </xdr:cNvSpPr>
      </xdr:nvSpPr>
      <xdr:spPr>
        <a:xfrm>
          <a:off x="790575" y="24574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16" name="Testo 3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317" name="Testo 8"/>
        <xdr:cNvSpPr txBox="1">
          <a:spLocks noChangeArrowheads="1"/>
        </xdr:cNvSpPr>
      </xdr:nvSpPr>
      <xdr:spPr>
        <a:xfrm>
          <a:off x="1695450" y="24574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18" name="Testo 2"/>
        <xdr:cNvSpPr txBox="1">
          <a:spLocks noChangeArrowheads="1"/>
        </xdr:cNvSpPr>
      </xdr:nvSpPr>
      <xdr:spPr>
        <a:xfrm>
          <a:off x="819150" y="24574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319" name="Testo 4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3381375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1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3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24" name="Testo 3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25" name="Testo 8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6" name="Testo 2"/>
        <xdr:cNvSpPr txBox="1">
          <a:spLocks noChangeArrowheads="1"/>
        </xdr:cNvSpPr>
      </xdr:nvSpPr>
      <xdr:spPr>
        <a:xfrm>
          <a:off x="819150" y="36766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27" name="Testo 4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9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0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1" name="Testo 2"/>
        <xdr:cNvSpPr txBox="1">
          <a:spLocks noChangeArrowheads="1"/>
        </xdr:cNvSpPr>
      </xdr:nvSpPr>
      <xdr:spPr>
        <a:xfrm>
          <a:off x="790575" y="36766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33" name="Testo 8"/>
        <xdr:cNvSpPr txBox="1">
          <a:spLocks noChangeArrowheads="1"/>
        </xdr:cNvSpPr>
      </xdr:nvSpPr>
      <xdr:spPr>
        <a:xfrm>
          <a:off x="1695450" y="36766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34" name="Testo 4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35" name="Testo 9"/>
        <xdr:cNvSpPr txBox="1">
          <a:spLocks noChangeArrowheads="1"/>
        </xdr:cNvSpPr>
      </xdr:nvSpPr>
      <xdr:spPr>
        <a:xfrm>
          <a:off x="3381375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36" name="Testo 2"/>
        <xdr:cNvSpPr txBox="1">
          <a:spLocks noChangeArrowheads="1"/>
        </xdr:cNvSpPr>
      </xdr:nvSpPr>
      <xdr:spPr>
        <a:xfrm>
          <a:off x="790575" y="48958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37" name="Testo 3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38" name="Testo 8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40" name="Testo 9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41" name="Testo 3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1695450" y="4895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43" name="Testo 4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44" name="Testo 9"/>
        <xdr:cNvSpPr txBox="1">
          <a:spLocks noChangeArrowheads="1"/>
        </xdr:cNvSpPr>
      </xdr:nvSpPr>
      <xdr:spPr>
        <a:xfrm>
          <a:off x="33813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45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46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47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48" name="Testo 3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49" name="Testo 8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350" name="Testo 2"/>
        <xdr:cNvSpPr txBox="1">
          <a:spLocks noChangeArrowheads="1"/>
        </xdr:cNvSpPr>
      </xdr:nvSpPr>
      <xdr:spPr>
        <a:xfrm>
          <a:off x="819150" y="61150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51" name="Testo 4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52" name="Testo 9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53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54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55" name="Testo 2"/>
        <xdr:cNvSpPr txBox="1">
          <a:spLocks noChangeArrowheads="1"/>
        </xdr:cNvSpPr>
      </xdr:nvSpPr>
      <xdr:spPr>
        <a:xfrm>
          <a:off x="790575" y="61150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56" name="Testo 3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57" name="Testo 8"/>
        <xdr:cNvSpPr txBox="1">
          <a:spLocks noChangeArrowheads="1"/>
        </xdr:cNvSpPr>
      </xdr:nvSpPr>
      <xdr:spPr>
        <a:xfrm>
          <a:off x="1695450" y="6115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358" name="Testo 2"/>
        <xdr:cNvSpPr txBox="1">
          <a:spLocks noChangeArrowheads="1"/>
        </xdr:cNvSpPr>
      </xdr:nvSpPr>
      <xdr:spPr>
        <a:xfrm>
          <a:off x="819150" y="6115050"/>
          <a:ext cx="256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59" name="Testo 4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60" name="Testo 9"/>
        <xdr:cNvSpPr txBox="1">
          <a:spLocks noChangeArrowheads="1"/>
        </xdr:cNvSpPr>
      </xdr:nvSpPr>
      <xdr:spPr>
        <a:xfrm>
          <a:off x="3381375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0572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0572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0572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0572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049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049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4287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09625" y="12382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57150</xdr:colOff>
      <xdr:row>11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14287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4290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57150</xdr:colOff>
      <xdr:row>11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14287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4290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09625" y="24574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4287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4287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0" name="Testo 2"/>
        <xdr:cNvSpPr txBox="1">
          <a:spLocks noChangeArrowheads="1"/>
        </xdr:cNvSpPr>
      </xdr:nvSpPr>
      <xdr:spPr>
        <a:xfrm>
          <a:off x="809625" y="3676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5" name="Testo 8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6" name="Testo 9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57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8" name="Testo 5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9" name="Testo 6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4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5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7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8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9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3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5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79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1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2" name="Testo 5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6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4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6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8" name="Testo 6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89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0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1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2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3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4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95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6" name="Testo 3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7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8" name="Testo 8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01" name="Testo 2"/>
        <xdr:cNvSpPr txBox="1">
          <a:spLocks noChangeArrowheads="1"/>
        </xdr:cNvSpPr>
      </xdr:nvSpPr>
      <xdr:spPr>
        <a:xfrm>
          <a:off x="809625" y="48958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2" name="Testo 3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4" name="Testo 5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5" name="Testo 6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9" name="Testo 5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10" name="Testo 6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1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2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7" name="Testo 5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8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6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7" name="Testo 8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29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30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3" name="Testo 5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4" name="Testo 6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5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7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40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1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3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4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46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7" name="Testo 3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9" name="Testo 8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51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52" name="Testo 2"/>
        <xdr:cNvSpPr txBox="1">
          <a:spLocks noChangeArrowheads="1"/>
        </xdr:cNvSpPr>
      </xdr:nvSpPr>
      <xdr:spPr>
        <a:xfrm>
          <a:off x="809625" y="61150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3" name="Testo 3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4" name="Testo 4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55" name="Testo 5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6" name="Testo 6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7" name="Testo 8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8" name="Testo 9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59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60" name="Testo 5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61" name="Testo 6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2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3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4" name="Testo 5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5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6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7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8" name="Testo 5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9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0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2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3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4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5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6" name="Testo 3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7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8" name="Testo 8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9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80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81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82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83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87" name="Testo 9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88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90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291" name="Testo 3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292" name="Testo 8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3" name="Testo 2"/>
        <xdr:cNvSpPr txBox="1">
          <a:spLocks noChangeArrowheads="1"/>
        </xdr:cNvSpPr>
      </xdr:nvSpPr>
      <xdr:spPr>
        <a:xfrm>
          <a:off x="809625" y="3676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294" name="Testo 4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295" name="Testo 9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96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97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98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299" name="Testo 3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00" name="Testo 8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01" name="Testo 2"/>
        <xdr:cNvSpPr txBox="1">
          <a:spLocks noChangeArrowheads="1"/>
        </xdr:cNvSpPr>
      </xdr:nvSpPr>
      <xdr:spPr>
        <a:xfrm>
          <a:off x="809625" y="48958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03" name="Testo 9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04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05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06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07" name="Testo 3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08" name="Testo 8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309" name="Testo 2"/>
        <xdr:cNvSpPr txBox="1">
          <a:spLocks noChangeArrowheads="1"/>
        </xdr:cNvSpPr>
      </xdr:nvSpPr>
      <xdr:spPr>
        <a:xfrm>
          <a:off x="809625" y="61150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10" name="Testo 4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11" name="Testo 9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40982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40982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40982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40982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2382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049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049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781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09625" y="12382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278130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4290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278130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4290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7623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7623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7623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762375" y="1238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1338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13385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133850" y="1238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572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4287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09625" y="24574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57150</xdr:colOff>
      <xdr:row>18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4287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572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4287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4287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57150</xdr:colOff>
      <xdr:row>25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4287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0" name="Testo 2"/>
        <xdr:cNvSpPr txBox="1">
          <a:spLocks noChangeArrowheads="1"/>
        </xdr:cNvSpPr>
      </xdr:nvSpPr>
      <xdr:spPr>
        <a:xfrm>
          <a:off x="809625" y="3676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5" name="Testo 8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6" name="Testo 9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57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158" name="Testo 5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159" name="Testo 6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4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5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7" name="Testo 6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8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69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73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5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3676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79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1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2" name="Testo 5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6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4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6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8" name="Testo 6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89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0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1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2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3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4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95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6" name="Testo 3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7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8" name="Testo 8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01" name="Testo 2"/>
        <xdr:cNvSpPr txBox="1">
          <a:spLocks noChangeArrowheads="1"/>
        </xdr:cNvSpPr>
      </xdr:nvSpPr>
      <xdr:spPr>
        <a:xfrm>
          <a:off x="809625" y="48958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2" name="Testo 3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4" name="Testo 5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5" name="Testo 6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9" name="Testo 5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10" name="Testo 6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1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2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7" name="Testo 5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8" name="Testo 6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6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7" name="Testo 8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29" name="Testo 10"/>
        <xdr:cNvSpPr txBox="1">
          <a:spLocks noChangeArrowheads="1"/>
        </xdr:cNvSpPr>
      </xdr:nvSpPr>
      <xdr:spPr>
        <a:xfrm>
          <a:off x="0" y="4895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30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3" name="Testo 5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4" name="Testo 6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5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7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40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1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3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4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46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7" name="Testo 3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249" name="Testo 8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51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2" name="Testo 3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3" name="Testo 4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54" name="Testo 5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5" name="Testo 6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56" name="Testo 8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57" name="Testo 9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58" name="Testo 10"/>
        <xdr:cNvSpPr txBox="1">
          <a:spLocks noChangeArrowheads="1"/>
        </xdr:cNvSpPr>
      </xdr:nvSpPr>
      <xdr:spPr>
        <a:xfrm>
          <a:off x="0" y="6115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259" name="Testo 5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260" name="Testo 6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1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2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3" name="Testo 5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4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5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6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7" name="Testo 5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268" name="Testo 6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69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0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1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2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74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5" name="Testo 3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6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277" name="Testo 8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278" name="Testo 5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0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1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2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3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84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5" name="Testo 3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7" name="Testo 8"/>
        <xdr:cNvSpPr txBox="1">
          <a:spLocks noChangeArrowheads="1"/>
        </xdr:cNvSpPr>
      </xdr:nvSpPr>
      <xdr:spPr>
        <a:xfrm>
          <a:off x="240982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88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81050" y="2457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90" name="Testo 3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91" name="Testo 4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92" name="Testo 8"/>
        <xdr:cNvSpPr txBox="1">
          <a:spLocks noChangeArrowheads="1"/>
        </xdr:cNvSpPr>
      </xdr:nvSpPr>
      <xdr:spPr>
        <a:xfrm>
          <a:off x="17049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93" name="Testo 9"/>
        <xdr:cNvSpPr txBox="1">
          <a:spLocks noChangeArrowheads="1"/>
        </xdr:cNvSpPr>
      </xdr:nvSpPr>
      <xdr:spPr>
        <a:xfrm>
          <a:off x="27813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94" name="Testo 2"/>
        <xdr:cNvSpPr txBox="1">
          <a:spLocks noChangeArrowheads="1"/>
        </xdr:cNvSpPr>
      </xdr:nvSpPr>
      <xdr:spPr>
        <a:xfrm>
          <a:off x="809625" y="24574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96" name="Testo 4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97" name="Testo 8"/>
        <xdr:cNvSpPr txBox="1">
          <a:spLocks noChangeArrowheads="1"/>
        </xdr:cNvSpPr>
      </xdr:nvSpPr>
      <xdr:spPr>
        <a:xfrm>
          <a:off x="278130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98" name="Testo 9"/>
        <xdr:cNvSpPr txBox="1">
          <a:spLocks noChangeArrowheads="1"/>
        </xdr:cNvSpPr>
      </xdr:nvSpPr>
      <xdr:spPr>
        <a:xfrm>
          <a:off x="342900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99" name="Testo 3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0" name="Testo 4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2" name="Testo 9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3" name="Testo 3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4" name="Testo 4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5" name="Testo 8"/>
        <xdr:cNvSpPr txBox="1">
          <a:spLocks noChangeArrowheads="1"/>
        </xdr:cNvSpPr>
      </xdr:nvSpPr>
      <xdr:spPr>
        <a:xfrm>
          <a:off x="3762375" y="2457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6" name="Testo 9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7" name="Testo 4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308" name="Testo 9"/>
        <xdr:cNvSpPr txBox="1">
          <a:spLocks noChangeArrowheads="1"/>
        </xdr:cNvSpPr>
      </xdr:nvSpPr>
      <xdr:spPr>
        <a:xfrm>
          <a:off x="4133850" y="245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309" name="Testo 3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310" name="Testo 8"/>
        <xdr:cNvSpPr txBox="1">
          <a:spLocks noChangeArrowheads="1"/>
        </xdr:cNvSpPr>
      </xdr:nvSpPr>
      <xdr:spPr>
        <a:xfrm>
          <a:off x="4133850" y="2457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11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2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3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4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240982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1" name="Testo 2"/>
        <xdr:cNvSpPr txBox="1">
          <a:spLocks noChangeArrowheads="1"/>
        </xdr:cNvSpPr>
      </xdr:nvSpPr>
      <xdr:spPr>
        <a:xfrm>
          <a:off x="781050" y="3676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22" name="Testo 3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23" name="Testo 4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0</xdr:colOff>
      <xdr:row>18</xdr:row>
      <xdr:rowOff>0</xdr:rowOff>
    </xdr:to>
    <xdr:sp fLocksText="0">
      <xdr:nvSpPr>
        <xdr:cNvPr id="324" name="Testo 8"/>
        <xdr:cNvSpPr txBox="1">
          <a:spLocks noChangeArrowheads="1"/>
        </xdr:cNvSpPr>
      </xdr:nvSpPr>
      <xdr:spPr>
        <a:xfrm>
          <a:off x="17049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325" name="Testo 9"/>
        <xdr:cNvSpPr txBox="1">
          <a:spLocks noChangeArrowheads="1"/>
        </xdr:cNvSpPr>
      </xdr:nvSpPr>
      <xdr:spPr>
        <a:xfrm>
          <a:off x="27813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6" name="Testo 2"/>
        <xdr:cNvSpPr txBox="1">
          <a:spLocks noChangeArrowheads="1"/>
        </xdr:cNvSpPr>
      </xdr:nvSpPr>
      <xdr:spPr>
        <a:xfrm>
          <a:off x="809625" y="3676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327" name="Testo 3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28" name="Testo 4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sp fLocksText="0">
      <xdr:nvSpPr>
        <xdr:cNvPr id="329" name="Testo 8"/>
        <xdr:cNvSpPr txBox="1">
          <a:spLocks noChangeArrowheads="1"/>
        </xdr:cNvSpPr>
      </xdr:nvSpPr>
      <xdr:spPr>
        <a:xfrm>
          <a:off x="278130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330" name="Testo 9"/>
        <xdr:cNvSpPr txBox="1">
          <a:spLocks noChangeArrowheads="1"/>
        </xdr:cNvSpPr>
      </xdr:nvSpPr>
      <xdr:spPr>
        <a:xfrm>
          <a:off x="342900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1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2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3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4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5" name="Testo 3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6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7" name="Testo 8"/>
        <xdr:cNvSpPr txBox="1">
          <a:spLocks noChangeArrowheads="1"/>
        </xdr:cNvSpPr>
      </xdr:nvSpPr>
      <xdr:spPr>
        <a:xfrm>
          <a:off x="3762375" y="3676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8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40" name="Testo 9"/>
        <xdr:cNvSpPr txBox="1">
          <a:spLocks noChangeArrowheads="1"/>
        </xdr:cNvSpPr>
      </xdr:nvSpPr>
      <xdr:spPr>
        <a:xfrm>
          <a:off x="4133850" y="3676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341" name="Testo 3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57150</xdr:colOff>
      <xdr:row>18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4133850" y="3676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43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44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45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46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47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48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49" name="Testo 3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50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51" name="Testo 8"/>
        <xdr:cNvSpPr txBox="1">
          <a:spLocks noChangeArrowheads="1"/>
        </xdr:cNvSpPr>
      </xdr:nvSpPr>
      <xdr:spPr>
        <a:xfrm>
          <a:off x="240982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52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53" name="Testo 2"/>
        <xdr:cNvSpPr txBox="1">
          <a:spLocks noChangeArrowheads="1"/>
        </xdr:cNvSpPr>
      </xdr:nvSpPr>
      <xdr:spPr>
        <a:xfrm>
          <a:off x="781050" y="48958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54" name="Testo 3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55" name="Testo 4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356" name="Testo 8"/>
        <xdr:cNvSpPr txBox="1">
          <a:spLocks noChangeArrowheads="1"/>
        </xdr:cNvSpPr>
      </xdr:nvSpPr>
      <xdr:spPr>
        <a:xfrm>
          <a:off x="17049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357" name="Testo 9"/>
        <xdr:cNvSpPr txBox="1">
          <a:spLocks noChangeArrowheads="1"/>
        </xdr:cNvSpPr>
      </xdr:nvSpPr>
      <xdr:spPr>
        <a:xfrm>
          <a:off x="2781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58" name="Testo 2"/>
        <xdr:cNvSpPr txBox="1">
          <a:spLocks noChangeArrowheads="1"/>
        </xdr:cNvSpPr>
      </xdr:nvSpPr>
      <xdr:spPr>
        <a:xfrm>
          <a:off x="809625" y="48958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359" name="Testo 3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60" name="Testo 4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361" name="Testo 8"/>
        <xdr:cNvSpPr txBox="1">
          <a:spLocks noChangeArrowheads="1"/>
        </xdr:cNvSpPr>
      </xdr:nvSpPr>
      <xdr:spPr>
        <a:xfrm>
          <a:off x="278130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362" name="Testo 9"/>
        <xdr:cNvSpPr txBox="1">
          <a:spLocks noChangeArrowheads="1"/>
        </xdr:cNvSpPr>
      </xdr:nvSpPr>
      <xdr:spPr>
        <a:xfrm>
          <a:off x="34290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3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4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5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6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8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69" name="Testo 8"/>
        <xdr:cNvSpPr txBox="1">
          <a:spLocks noChangeArrowheads="1"/>
        </xdr:cNvSpPr>
      </xdr:nvSpPr>
      <xdr:spPr>
        <a:xfrm>
          <a:off x="3762375" y="48958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70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71" name="Testo 4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41338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373" name="Testo 3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374" name="Testo 8"/>
        <xdr:cNvSpPr txBox="1">
          <a:spLocks noChangeArrowheads="1"/>
        </xdr:cNvSpPr>
      </xdr:nvSpPr>
      <xdr:spPr>
        <a:xfrm>
          <a:off x="4133850" y="4895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75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76" name="Testo 3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77" name="Testo 4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78" name="Testo 8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79" name="Testo 9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80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1" name="Testo 3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2" name="Testo 4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3" name="Testo 8"/>
        <xdr:cNvSpPr txBox="1">
          <a:spLocks noChangeArrowheads="1"/>
        </xdr:cNvSpPr>
      </xdr:nvSpPr>
      <xdr:spPr>
        <a:xfrm>
          <a:off x="240982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4" name="Testo 9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85" name="Testo 2"/>
        <xdr:cNvSpPr txBox="1">
          <a:spLocks noChangeArrowheads="1"/>
        </xdr:cNvSpPr>
      </xdr:nvSpPr>
      <xdr:spPr>
        <a:xfrm>
          <a:off x="781050" y="61150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86" name="Testo 3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7" name="Testo 4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3</xdr:col>
      <xdr:colOff>0</xdr:colOff>
      <xdr:row>32</xdr:row>
      <xdr:rowOff>0</xdr:rowOff>
    </xdr:to>
    <xdr:sp fLocksText="0">
      <xdr:nvSpPr>
        <xdr:cNvPr id="388" name="Testo 8"/>
        <xdr:cNvSpPr txBox="1">
          <a:spLocks noChangeArrowheads="1"/>
        </xdr:cNvSpPr>
      </xdr:nvSpPr>
      <xdr:spPr>
        <a:xfrm>
          <a:off x="17049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389" name="Testo 9"/>
        <xdr:cNvSpPr txBox="1">
          <a:spLocks noChangeArrowheads="1"/>
        </xdr:cNvSpPr>
      </xdr:nvSpPr>
      <xdr:spPr>
        <a:xfrm>
          <a:off x="27813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390" name="Testo 3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91" name="Testo 4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57150</xdr:colOff>
      <xdr:row>32</xdr:row>
      <xdr:rowOff>0</xdr:rowOff>
    </xdr:to>
    <xdr:sp fLocksText="0">
      <xdr:nvSpPr>
        <xdr:cNvPr id="392" name="Testo 8"/>
        <xdr:cNvSpPr txBox="1">
          <a:spLocks noChangeArrowheads="1"/>
        </xdr:cNvSpPr>
      </xdr:nvSpPr>
      <xdr:spPr>
        <a:xfrm>
          <a:off x="278130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fLocksText="0">
      <xdr:nvSpPr>
        <xdr:cNvPr id="393" name="Testo 9"/>
        <xdr:cNvSpPr txBox="1">
          <a:spLocks noChangeArrowheads="1"/>
        </xdr:cNvSpPr>
      </xdr:nvSpPr>
      <xdr:spPr>
        <a:xfrm>
          <a:off x="342900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4" name="Testo 3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5" name="Testo 4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6" name="Testo 8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7" name="Testo 9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400" name="Testo 8"/>
        <xdr:cNvSpPr txBox="1">
          <a:spLocks noChangeArrowheads="1"/>
        </xdr:cNvSpPr>
      </xdr:nvSpPr>
      <xdr:spPr>
        <a:xfrm>
          <a:off x="3762375" y="6115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401" name="Testo 9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402" name="Testo 4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4133850" y="6115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404" name="Testo 3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57150</xdr:colOff>
      <xdr:row>32</xdr:row>
      <xdr:rowOff>0</xdr:rowOff>
    </xdr:to>
    <xdr:sp fLocksText="0">
      <xdr:nvSpPr>
        <xdr:cNvPr id="405" name="Testo 8"/>
        <xdr:cNvSpPr txBox="1">
          <a:spLocks noChangeArrowheads="1"/>
        </xdr:cNvSpPr>
      </xdr:nvSpPr>
      <xdr:spPr>
        <a:xfrm>
          <a:off x="4133850" y="6115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763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xt Box 18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" name="Text Box 26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xt Box 27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xt Box 28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6" name="Text Box 29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3049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xt Box 4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xt Box 4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9" name="Text Box 48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5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6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6" name="Text Box 57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7" name="Text Box 58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8" name="Text Box 61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" name="Text Box 62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0" name="Text Box 67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1" name="Text Box 68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5" name="Text Box 73"/>
        <xdr:cNvSpPr txBox="1">
          <a:spLocks noChangeArrowheads="1"/>
        </xdr:cNvSpPr>
      </xdr:nvSpPr>
      <xdr:spPr>
        <a:xfrm>
          <a:off x="38195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6" name="Text Box 75"/>
        <xdr:cNvSpPr txBox="1">
          <a:spLocks noChangeArrowheads="1"/>
        </xdr:cNvSpPr>
      </xdr:nvSpPr>
      <xdr:spPr>
        <a:xfrm>
          <a:off x="3819525" y="85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47" name="Text Box 80"/>
        <xdr:cNvSpPr txBox="1">
          <a:spLocks noChangeArrowheads="1"/>
        </xdr:cNvSpPr>
      </xdr:nvSpPr>
      <xdr:spPr>
        <a:xfrm>
          <a:off x="29718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48" name="Text Box 81"/>
        <xdr:cNvSpPr txBox="1">
          <a:spLocks noChangeArrowheads="1"/>
        </xdr:cNvSpPr>
      </xdr:nvSpPr>
      <xdr:spPr>
        <a:xfrm>
          <a:off x="29718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49" name="Text Box 85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0" name="Text Box 86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51" name="Text Box 93"/>
        <xdr:cNvSpPr txBox="1">
          <a:spLocks noChangeArrowheads="1"/>
        </xdr:cNvSpPr>
      </xdr:nvSpPr>
      <xdr:spPr>
        <a:xfrm>
          <a:off x="1276350" y="567690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52" name="Text Box 94"/>
        <xdr:cNvSpPr txBox="1">
          <a:spLocks noChangeArrowheads="1"/>
        </xdr:cNvSpPr>
      </xdr:nvSpPr>
      <xdr:spPr>
        <a:xfrm>
          <a:off x="2400300" y="56769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53" name="Text Box 95"/>
        <xdr:cNvSpPr txBox="1">
          <a:spLocks noChangeArrowheads="1"/>
        </xdr:cNvSpPr>
      </xdr:nvSpPr>
      <xdr:spPr>
        <a:xfrm>
          <a:off x="2971800" y="567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54" name="Text Box 96"/>
        <xdr:cNvSpPr txBox="1">
          <a:spLocks noChangeArrowheads="1"/>
        </xdr:cNvSpPr>
      </xdr:nvSpPr>
      <xdr:spPr>
        <a:xfrm>
          <a:off x="2400300" y="56769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fLocksText="0">
      <xdr:nvSpPr>
        <xdr:cNvPr id="55" name="Text Box 97"/>
        <xdr:cNvSpPr txBox="1">
          <a:spLocks noChangeArrowheads="1"/>
        </xdr:cNvSpPr>
      </xdr:nvSpPr>
      <xdr:spPr>
        <a:xfrm>
          <a:off x="2971800" y="567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56" name="Text Box 98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7" name="Text Box 102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8" name="Text Box 103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9" name="Text Box 107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60" name="Text Box 108"/>
        <xdr:cNvSpPr txBox="1">
          <a:spLocks noChangeArrowheads="1"/>
        </xdr:cNvSpPr>
      </xdr:nvSpPr>
      <xdr:spPr>
        <a:xfrm>
          <a:off x="297180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1" name="Text Box 111"/>
        <xdr:cNvSpPr txBox="1">
          <a:spLocks noChangeArrowheads="1"/>
        </xdr:cNvSpPr>
      </xdr:nvSpPr>
      <xdr:spPr>
        <a:xfrm>
          <a:off x="3248025" y="50196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2" name="Text Box 112"/>
        <xdr:cNvSpPr txBox="1">
          <a:spLocks noChangeArrowheads="1"/>
        </xdr:cNvSpPr>
      </xdr:nvSpPr>
      <xdr:spPr>
        <a:xfrm>
          <a:off x="38195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xt Box 115"/>
        <xdr:cNvSpPr txBox="1">
          <a:spLocks noChangeArrowheads="1"/>
        </xdr:cNvSpPr>
      </xdr:nvSpPr>
      <xdr:spPr>
        <a:xfrm>
          <a:off x="3248025" y="5429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xt Box 116"/>
        <xdr:cNvSpPr txBox="1">
          <a:spLocks noChangeArrowheads="1"/>
        </xdr:cNvSpPr>
      </xdr:nvSpPr>
      <xdr:spPr>
        <a:xfrm>
          <a:off x="3819525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fLocksText="0">
      <xdr:nvSpPr>
        <xdr:cNvPr id="65" name="Text Box 121"/>
        <xdr:cNvSpPr txBox="1">
          <a:spLocks noChangeArrowheads="1"/>
        </xdr:cNvSpPr>
      </xdr:nvSpPr>
      <xdr:spPr>
        <a:xfrm>
          <a:off x="3819525" y="567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fLocksText="0">
      <xdr:nvSpPr>
        <xdr:cNvPr id="66" name="Text Box 122"/>
        <xdr:cNvSpPr txBox="1">
          <a:spLocks noChangeArrowheads="1"/>
        </xdr:cNvSpPr>
      </xdr:nvSpPr>
      <xdr:spPr>
        <a:xfrm>
          <a:off x="3819525" y="5676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67" name="Text Box 124"/>
        <xdr:cNvSpPr txBox="1">
          <a:spLocks noChangeArrowheads="1"/>
        </xdr:cNvSpPr>
      </xdr:nvSpPr>
      <xdr:spPr>
        <a:xfrm>
          <a:off x="3819525" y="542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68" name="Text Box 126"/>
        <xdr:cNvSpPr txBox="1">
          <a:spLocks noChangeArrowheads="1"/>
        </xdr:cNvSpPr>
      </xdr:nvSpPr>
      <xdr:spPr>
        <a:xfrm>
          <a:off x="3819525" y="542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9" name="Text Box 128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129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1" name="Text Box 1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2" name="Text Box 131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3" name="Text Box 132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4" name="Text Box 135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5" name="Text Box 138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6" name="Text Box 139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7" name="Text Box 140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8" name="Text Box 141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79" name="Text Box 142"/>
        <xdr:cNvSpPr txBox="1">
          <a:spLocks noChangeArrowheads="1"/>
        </xdr:cNvSpPr>
      </xdr:nvSpPr>
      <xdr:spPr>
        <a:xfrm>
          <a:off x="0" y="5676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0" name="Text Box 25"/>
        <xdr:cNvSpPr txBox="1">
          <a:spLocks noChangeArrowheads="1"/>
        </xdr:cNvSpPr>
      </xdr:nvSpPr>
      <xdr:spPr>
        <a:xfrm>
          <a:off x="1276350" y="280035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81" name="Text Box 25"/>
        <xdr:cNvSpPr txBox="1">
          <a:spLocks noChangeArrowheads="1"/>
        </xdr:cNvSpPr>
      </xdr:nvSpPr>
      <xdr:spPr>
        <a:xfrm>
          <a:off x="1276350" y="222885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20478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20478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114425" y="0"/>
          <a:ext cx="2714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1432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3829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1432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38290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" name="Testo 3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4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5" name="Testo 8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6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9" name="Testo 3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0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1" name="Testo 8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2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4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5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6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7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5148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69" name="Testo 5"/>
        <xdr:cNvSpPr txBox="1">
          <a:spLocks noChangeArrowheads="1"/>
        </xdr:cNvSpPr>
      </xdr:nvSpPr>
      <xdr:spPr>
        <a:xfrm>
          <a:off x="4514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5148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71" name="Testo 5"/>
        <xdr:cNvSpPr txBox="1">
          <a:spLocks noChangeArrowheads="1"/>
        </xdr:cNvSpPr>
      </xdr:nvSpPr>
      <xdr:spPr>
        <a:xfrm>
          <a:off x="45148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85850" y="452437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4524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1" name="Testo 5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2" name="Testo 6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3" name="Testo 2"/>
        <xdr:cNvSpPr txBox="1">
          <a:spLocks noChangeArrowheads="1"/>
        </xdr:cNvSpPr>
      </xdr:nvSpPr>
      <xdr:spPr>
        <a:xfrm>
          <a:off x="1085850" y="452437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27336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4524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9" name="Testo 2"/>
        <xdr:cNvSpPr txBox="1">
          <a:spLocks noChangeArrowheads="1"/>
        </xdr:cNvSpPr>
      </xdr:nvSpPr>
      <xdr:spPr>
        <a:xfrm>
          <a:off x="1085850" y="452437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90" name="Testo 3"/>
        <xdr:cNvSpPr txBox="1">
          <a:spLocks noChangeArrowheads="1"/>
        </xdr:cNvSpPr>
      </xdr:nvSpPr>
      <xdr:spPr>
        <a:xfrm>
          <a:off x="20478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91" name="Testo 4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92" name="Testo 8"/>
        <xdr:cNvSpPr txBox="1">
          <a:spLocks noChangeArrowheads="1"/>
        </xdr:cNvSpPr>
      </xdr:nvSpPr>
      <xdr:spPr>
        <a:xfrm>
          <a:off x="20478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93" name="Testo 9"/>
        <xdr:cNvSpPr txBox="1">
          <a:spLocks noChangeArrowheads="1"/>
        </xdr:cNvSpPr>
      </xdr:nvSpPr>
      <xdr:spPr>
        <a:xfrm>
          <a:off x="31432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94" name="Testo 10"/>
        <xdr:cNvSpPr txBox="1">
          <a:spLocks noChangeArrowheads="1"/>
        </xdr:cNvSpPr>
      </xdr:nvSpPr>
      <xdr:spPr>
        <a:xfrm>
          <a:off x="0" y="4524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95" name="Testo 2"/>
        <xdr:cNvSpPr txBox="1">
          <a:spLocks noChangeArrowheads="1"/>
        </xdr:cNvSpPr>
      </xdr:nvSpPr>
      <xdr:spPr>
        <a:xfrm>
          <a:off x="1114425" y="4524375"/>
          <a:ext cx="2714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57150</xdr:colOff>
      <xdr:row>23</xdr:row>
      <xdr:rowOff>0</xdr:rowOff>
    </xdr:to>
    <xdr:sp fLocksText="0">
      <xdr:nvSpPr>
        <xdr:cNvPr id="96" name="Testo 3"/>
        <xdr:cNvSpPr txBox="1">
          <a:spLocks noChangeArrowheads="1"/>
        </xdr:cNvSpPr>
      </xdr:nvSpPr>
      <xdr:spPr>
        <a:xfrm>
          <a:off x="31432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97" name="Testo 4"/>
        <xdr:cNvSpPr txBox="1">
          <a:spLocks noChangeArrowheads="1"/>
        </xdr:cNvSpPr>
      </xdr:nvSpPr>
      <xdr:spPr>
        <a:xfrm>
          <a:off x="38290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57150</xdr:colOff>
      <xdr:row>23</xdr:row>
      <xdr:rowOff>0</xdr:rowOff>
    </xdr:to>
    <xdr:sp fLocksText="0">
      <xdr:nvSpPr>
        <xdr:cNvPr id="98" name="Testo 5"/>
        <xdr:cNvSpPr txBox="1">
          <a:spLocks noChangeArrowheads="1"/>
        </xdr:cNvSpPr>
      </xdr:nvSpPr>
      <xdr:spPr>
        <a:xfrm>
          <a:off x="31432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99" name="Testo 6"/>
        <xdr:cNvSpPr txBox="1">
          <a:spLocks noChangeArrowheads="1"/>
        </xdr:cNvSpPr>
      </xdr:nvSpPr>
      <xdr:spPr>
        <a:xfrm>
          <a:off x="38290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57150</xdr:colOff>
      <xdr:row>23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31432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01" name="Testo 9"/>
        <xdr:cNvSpPr txBox="1">
          <a:spLocks noChangeArrowheads="1"/>
        </xdr:cNvSpPr>
      </xdr:nvSpPr>
      <xdr:spPr>
        <a:xfrm>
          <a:off x="38290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4524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57150</xdr:colOff>
      <xdr:row>23</xdr:row>
      <xdr:rowOff>0</xdr:rowOff>
    </xdr:to>
    <xdr:sp fLocksText="0">
      <xdr:nvSpPr>
        <xdr:cNvPr id="103" name="Testo 5"/>
        <xdr:cNvSpPr txBox="1">
          <a:spLocks noChangeArrowheads="1"/>
        </xdr:cNvSpPr>
      </xdr:nvSpPr>
      <xdr:spPr>
        <a:xfrm>
          <a:off x="31432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04" name="Testo 6"/>
        <xdr:cNvSpPr txBox="1">
          <a:spLocks noChangeArrowheads="1"/>
        </xdr:cNvSpPr>
      </xdr:nvSpPr>
      <xdr:spPr>
        <a:xfrm>
          <a:off x="38290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09" name="Testo 8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0" name="Testo 9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3" name="Testo 3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4" name="Testo 4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5" name="Testo 8"/>
        <xdr:cNvSpPr txBox="1">
          <a:spLocks noChangeArrowheads="1"/>
        </xdr:cNvSpPr>
      </xdr:nvSpPr>
      <xdr:spPr>
        <a:xfrm>
          <a:off x="4105275" y="45243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6" name="Testo 9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7" name="Testo 4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18" name="Testo 9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57150</xdr:colOff>
      <xdr:row>23</xdr:row>
      <xdr:rowOff>0</xdr:rowOff>
    </xdr:to>
    <xdr:sp fLocksText="0">
      <xdr:nvSpPr>
        <xdr:cNvPr id="119" name="Testo 3"/>
        <xdr:cNvSpPr txBox="1">
          <a:spLocks noChangeArrowheads="1"/>
        </xdr:cNvSpPr>
      </xdr:nvSpPr>
      <xdr:spPr>
        <a:xfrm>
          <a:off x="45148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57150</xdr:colOff>
      <xdr:row>23</xdr:row>
      <xdr:rowOff>0</xdr:rowOff>
    </xdr:to>
    <xdr:sp fLocksText="0">
      <xdr:nvSpPr>
        <xdr:cNvPr id="120" name="Testo 5"/>
        <xdr:cNvSpPr txBox="1">
          <a:spLocks noChangeArrowheads="1"/>
        </xdr:cNvSpPr>
      </xdr:nvSpPr>
      <xdr:spPr>
        <a:xfrm>
          <a:off x="45148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57150</xdr:colOff>
      <xdr:row>23</xdr:row>
      <xdr:rowOff>0</xdr:rowOff>
    </xdr:to>
    <xdr:sp fLocksText="0">
      <xdr:nvSpPr>
        <xdr:cNvPr id="121" name="Testo 8"/>
        <xdr:cNvSpPr txBox="1">
          <a:spLocks noChangeArrowheads="1"/>
        </xdr:cNvSpPr>
      </xdr:nvSpPr>
      <xdr:spPr>
        <a:xfrm>
          <a:off x="45148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57150</xdr:colOff>
      <xdr:row>23</xdr:row>
      <xdr:rowOff>0</xdr:rowOff>
    </xdr:to>
    <xdr:sp fLocksText="0">
      <xdr:nvSpPr>
        <xdr:cNvPr id="122" name="Testo 5"/>
        <xdr:cNvSpPr txBox="1">
          <a:spLocks noChangeArrowheads="1"/>
        </xdr:cNvSpPr>
      </xdr:nvSpPr>
      <xdr:spPr>
        <a:xfrm>
          <a:off x="4514850" y="4524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23" name="Testo 10"/>
        <xdr:cNvSpPr txBox="1">
          <a:spLocks noChangeArrowheads="1"/>
        </xdr:cNvSpPr>
      </xdr:nvSpPr>
      <xdr:spPr>
        <a:xfrm>
          <a:off x="0" y="4524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4" name="Testo 3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5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7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8" name="Testo 8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9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3" name="Testo 3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4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5" name="Testo 8"/>
        <xdr:cNvSpPr txBox="1">
          <a:spLocks noChangeArrowheads="1"/>
        </xdr:cNvSpPr>
      </xdr:nvSpPr>
      <xdr:spPr>
        <a:xfrm>
          <a:off x="27336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6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8" name="Testo 4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9" name="Testo 8"/>
        <xdr:cNvSpPr txBox="1">
          <a:spLocks noChangeArrowheads="1"/>
        </xdr:cNvSpPr>
      </xdr:nvSpPr>
      <xdr:spPr>
        <a:xfrm>
          <a:off x="20478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0" name="Testo 9"/>
        <xdr:cNvSpPr txBox="1">
          <a:spLocks noChangeArrowheads="1"/>
        </xdr:cNvSpPr>
      </xdr:nvSpPr>
      <xdr:spPr>
        <a:xfrm>
          <a:off x="31432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42" name="Testo 3"/>
        <xdr:cNvSpPr txBox="1">
          <a:spLocks noChangeArrowheads="1"/>
        </xdr:cNvSpPr>
      </xdr:nvSpPr>
      <xdr:spPr>
        <a:xfrm>
          <a:off x="31432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3" name="Testo 4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44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45" name="Testo 6"/>
        <xdr:cNvSpPr txBox="1">
          <a:spLocks noChangeArrowheads="1"/>
        </xdr:cNvSpPr>
      </xdr:nvSpPr>
      <xdr:spPr>
        <a:xfrm>
          <a:off x="3829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46" name="Testo 8"/>
        <xdr:cNvSpPr txBox="1">
          <a:spLocks noChangeArrowheads="1"/>
        </xdr:cNvSpPr>
      </xdr:nvSpPr>
      <xdr:spPr>
        <a:xfrm>
          <a:off x="31432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7" name="Testo 9"/>
        <xdr:cNvSpPr txBox="1">
          <a:spLocks noChangeArrowheads="1"/>
        </xdr:cNvSpPr>
      </xdr:nvSpPr>
      <xdr:spPr>
        <a:xfrm>
          <a:off x="38290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8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149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50" name="Testo 6"/>
        <xdr:cNvSpPr txBox="1">
          <a:spLocks noChangeArrowheads="1"/>
        </xdr:cNvSpPr>
      </xdr:nvSpPr>
      <xdr:spPr>
        <a:xfrm>
          <a:off x="38290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5" name="Testo 8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6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9" name="Testo 3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0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1" name="Testo 8"/>
        <xdr:cNvSpPr txBox="1">
          <a:spLocks noChangeArrowheads="1"/>
        </xdr:cNvSpPr>
      </xdr:nvSpPr>
      <xdr:spPr>
        <a:xfrm>
          <a:off x="4105275" y="12858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2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3" name="Testo 4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4" name="Testo 9"/>
        <xdr:cNvSpPr txBox="1">
          <a:spLocks noChangeArrowheads="1"/>
        </xdr:cNvSpPr>
      </xdr:nvSpPr>
      <xdr:spPr>
        <a:xfrm>
          <a:off x="451485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45148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4514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4514850" y="12858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45148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69" name="Testo 3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0" name="Testo 4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1" name="Testo 5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2" name="Testo 6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3" name="Testo 8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4" name="Testo 9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175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6" name="Testo 5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7" name="Testo 6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8" name="Testo 3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79" name="Testo 4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80" name="Testo 8"/>
        <xdr:cNvSpPr txBox="1">
          <a:spLocks noChangeArrowheads="1"/>
        </xdr:cNvSpPr>
      </xdr:nvSpPr>
      <xdr:spPr>
        <a:xfrm>
          <a:off x="27336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81" name="Testo 9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182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83" name="Testo 4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84" name="Testo 9"/>
        <xdr:cNvSpPr txBox="1">
          <a:spLocks noChangeArrowheads="1"/>
        </xdr:cNvSpPr>
      </xdr:nvSpPr>
      <xdr:spPr>
        <a:xfrm>
          <a:off x="31432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185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31432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188" name="Testo 5"/>
        <xdr:cNvSpPr txBox="1">
          <a:spLocks noChangeArrowheads="1"/>
        </xdr:cNvSpPr>
      </xdr:nvSpPr>
      <xdr:spPr>
        <a:xfrm>
          <a:off x="31432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89" name="Testo 6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190" name="Testo 8"/>
        <xdr:cNvSpPr txBox="1">
          <a:spLocks noChangeArrowheads="1"/>
        </xdr:cNvSpPr>
      </xdr:nvSpPr>
      <xdr:spPr>
        <a:xfrm>
          <a:off x="31432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91" name="Testo 9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192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57150</xdr:colOff>
      <xdr:row>26</xdr:row>
      <xdr:rowOff>0</xdr:rowOff>
    </xdr:to>
    <xdr:sp fLocksText="0">
      <xdr:nvSpPr>
        <xdr:cNvPr id="193" name="Testo 5"/>
        <xdr:cNvSpPr txBox="1">
          <a:spLocks noChangeArrowheads="1"/>
        </xdr:cNvSpPr>
      </xdr:nvSpPr>
      <xdr:spPr>
        <a:xfrm>
          <a:off x="31432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94" name="Testo 6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5" name="Testo 3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6" name="Testo 4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7" name="Testo 5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8" name="Testo 6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9" name="Testo 8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0" name="Testo 9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2" name="Testo 6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3" name="Testo 3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4" name="Testo 4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5" name="Testo 8"/>
        <xdr:cNvSpPr txBox="1">
          <a:spLocks noChangeArrowheads="1"/>
        </xdr:cNvSpPr>
      </xdr:nvSpPr>
      <xdr:spPr>
        <a:xfrm>
          <a:off x="4105275" y="50196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6" name="Testo 9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7" name="Testo 4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8" name="Testo 9"/>
        <xdr:cNvSpPr txBox="1">
          <a:spLocks noChangeArrowheads="1"/>
        </xdr:cNvSpPr>
      </xdr:nvSpPr>
      <xdr:spPr>
        <a:xfrm>
          <a:off x="45148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209" name="Testo 3"/>
        <xdr:cNvSpPr txBox="1">
          <a:spLocks noChangeArrowheads="1"/>
        </xdr:cNvSpPr>
      </xdr:nvSpPr>
      <xdr:spPr>
        <a:xfrm>
          <a:off x="45148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210" name="Testo 5"/>
        <xdr:cNvSpPr txBox="1">
          <a:spLocks noChangeArrowheads="1"/>
        </xdr:cNvSpPr>
      </xdr:nvSpPr>
      <xdr:spPr>
        <a:xfrm>
          <a:off x="45148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211" name="Testo 8"/>
        <xdr:cNvSpPr txBox="1">
          <a:spLocks noChangeArrowheads="1"/>
        </xdr:cNvSpPr>
      </xdr:nvSpPr>
      <xdr:spPr>
        <a:xfrm>
          <a:off x="45148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212" name="Testo 5"/>
        <xdr:cNvSpPr txBox="1">
          <a:spLocks noChangeArrowheads="1"/>
        </xdr:cNvSpPr>
      </xdr:nvSpPr>
      <xdr:spPr>
        <a:xfrm>
          <a:off x="45148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213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46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1719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1719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1719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171950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171950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762250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762250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14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14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14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914775" y="3143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276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14775" y="847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7672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638425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2767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2638425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2767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morales\AppData\Local\Microsoft\Windows\Temporary%20Internet%20Files\Content.Outlook\GMJ8ZWD3\Dati%20Istruzione_Sicilia_07%2012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anzia"/>
      <sheetName val="Primaria"/>
      <sheetName val="Secondarie I grado"/>
      <sheetName val="Secondarie II grado"/>
      <sheetName val="Docenti"/>
      <sheetName val="Tav.14.4 segue"/>
      <sheetName val="Tav.14.4"/>
    </sheetNames>
    <sheetDataSet>
      <sheetData sheetId="5">
        <row r="9">
          <cell r="F9">
            <v>268546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16.28125" style="3" customWidth="1"/>
    <col min="2" max="5" width="12.7109375" style="3" customWidth="1"/>
  </cols>
  <sheetData>
    <row r="1" spans="1:5" ht="21" customHeight="1">
      <c r="A1" s="20" t="s">
        <v>88</v>
      </c>
      <c r="B1" s="6"/>
      <c r="C1" s="6"/>
      <c r="D1" s="6"/>
      <c r="E1" s="6"/>
    </row>
    <row r="2" spans="1:5" ht="21" customHeight="1">
      <c r="A2" s="28" t="s">
        <v>50</v>
      </c>
      <c r="B2" s="6"/>
      <c r="C2" s="6"/>
      <c r="D2" s="6"/>
      <c r="E2" s="6"/>
    </row>
    <row r="3" spans="1:5" ht="27" customHeight="1">
      <c r="A3" s="21"/>
      <c r="B3" s="19" t="s">
        <v>60</v>
      </c>
      <c r="C3" s="19" t="s">
        <v>23</v>
      </c>
      <c r="D3" s="19" t="s">
        <v>24</v>
      </c>
      <c r="E3" s="19" t="s">
        <v>20</v>
      </c>
    </row>
    <row r="4" spans="1:5" s="2" customFormat="1" ht="19.5" customHeight="1">
      <c r="A4" s="38" t="s">
        <v>21</v>
      </c>
      <c r="B4" s="38"/>
      <c r="C4" s="38"/>
      <c r="D4" s="38"/>
      <c r="E4" s="38"/>
    </row>
    <row r="5" spans="1:5" s="2" customFormat="1" ht="12.75">
      <c r="A5" s="37" t="s">
        <v>64</v>
      </c>
      <c r="B5" s="25">
        <v>1253</v>
      </c>
      <c r="C5" s="25">
        <v>5786</v>
      </c>
      <c r="D5" s="25">
        <v>1663</v>
      </c>
      <c r="E5" s="25">
        <f>SUM(B5:D5)</f>
        <v>8702</v>
      </c>
    </row>
    <row r="6" spans="1:5" s="2" customFormat="1" ht="12.75">
      <c r="A6" s="37" t="s">
        <v>65</v>
      </c>
      <c r="B6" s="25">
        <v>1286</v>
      </c>
      <c r="C6" s="25">
        <v>5483</v>
      </c>
      <c r="D6" s="25">
        <v>1902</v>
      </c>
      <c r="E6" s="25">
        <f>SUM(B6:D6)</f>
        <v>8671</v>
      </c>
    </row>
    <row r="7" spans="1:5" s="2" customFormat="1" ht="12.75">
      <c r="A7" s="37" t="s">
        <v>69</v>
      </c>
      <c r="B7" s="25">
        <v>1078</v>
      </c>
      <c r="C7" s="25">
        <v>5692</v>
      </c>
      <c r="D7" s="25">
        <v>1646</v>
      </c>
      <c r="E7" s="25">
        <f>SUM(B7:D7)</f>
        <v>8416</v>
      </c>
    </row>
    <row r="8" spans="1:10" s="2" customFormat="1" ht="12.75">
      <c r="A8" s="37" t="s">
        <v>71</v>
      </c>
      <c r="B8" s="25">
        <v>1324</v>
      </c>
      <c r="C8" s="25">
        <v>6505</v>
      </c>
      <c r="D8" s="25">
        <v>2006</v>
      </c>
      <c r="E8" s="25">
        <f>SUM(B8:D8)</f>
        <v>9835</v>
      </c>
      <c r="G8" s="30"/>
      <c r="H8" s="30"/>
      <c r="I8" s="30"/>
      <c r="J8" s="30"/>
    </row>
    <row r="9" spans="1:11" s="2" customFormat="1" ht="12.75">
      <c r="A9" s="37" t="s">
        <v>72</v>
      </c>
      <c r="B9" s="25">
        <v>1219</v>
      </c>
      <c r="C9" s="25">
        <v>5392</v>
      </c>
      <c r="D9" s="25">
        <v>1940</v>
      </c>
      <c r="E9" s="25">
        <f>SUM(B9:D9)</f>
        <v>8551</v>
      </c>
      <c r="G9" s="30"/>
      <c r="H9" s="30"/>
      <c r="I9" s="30"/>
      <c r="J9" s="30"/>
      <c r="K9" s="30"/>
    </row>
    <row r="10" spans="1:10" s="2" customFormat="1" ht="19.5" customHeight="1">
      <c r="A10" s="38" t="s">
        <v>30</v>
      </c>
      <c r="B10" s="38"/>
      <c r="C10" s="38"/>
      <c r="D10" s="38"/>
      <c r="E10" s="38"/>
      <c r="G10" s="30"/>
      <c r="H10" s="30"/>
      <c r="I10" s="30"/>
      <c r="J10" s="30"/>
    </row>
    <row r="11" spans="1:5" s="2" customFormat="1" ht="12.75">
      <c r="A11" s="37" t="s">
        <v>64</v>
      </c>
      <c r="B11" s="25">
        <v>5675</v>
      </c>
      <c r="C11" s="25">
        <v>21309</v>
      </c>
      <c r="D11" s="25">
        <v>8004</v>
      </c>
      <c r="E11" s="25">
        <f>SUM(B11:D11)</f>
        <v>34988</v>
      </c>
    </row>
    <row r="12" spans="1:5" s="2" customFormat="1" ht="12.75">
      <c r="A12" s="37" t="s">
        <v>65</v>
      </c>
      <c r="B12" s="25">
        <v>6410</v>
      </c>
      <c r="C12" s="25">
        <v>21747</v>
      </c>
      <c r="D12" s="25">
        <v>8679</v>
      </c>
      <c r="E12" s="25">
        <f>SUM(B12:D12)</f>
        <v>36836</v>
      </c>
    </row>
    <row r="13" spans="1:5" s="2" customFormat="1" ht="12.75">
      <c r="A13" s="37" t="s">
        <v>69</v>
      </c>
      <c r="B13" s="25">
        <v>5566</v>
      </c>
      <c r="C13" s="25">
        <v>22364</v>
      </c>
      <c r="D13" s="25">
        <v>9619</v>
      </c>
      <c r="E13" s="25">
        <f>SUM(B13:D13)</f>
        <v>37549</v>
      </c>
    </row>
    <row r="14" spans="1:5" s="2" customFormat="1" ht="12.75">
      <c r="A14" s="37" t="s">
        <v>71</v>
      </c>
      <c r="B14" s="25">
        <v>6500</v>
      </c>
      <c r="C14" s="25">
        <v>26980</v>
      </c>
      <c r="D14" s="25">
        <v>9854</v>
      </c>
      <c r="E14" s="25">
        <f>SUM(B14:D14)</f>
        <v>43334</v>
      </c>
    </row>
    <row r="15" spans="1:5" s="2" customFormat="1" ht="12.75">
      <c r="A15" s="37" t="s">
        <v>72</v>
      </c>
      <c r="B15" s="25">
        <v>6336</v>
      </c>
      <c r="C15" s="25">
        <v>22236</v>
      </c>
      <c r="D15" s="25">
        <v>10182</v>
      </c>
      <c r="E15" s="25">
        <f>SUM(B15:D15)</f>
        <v>38754</v>
      </c>
    </row>
    <row r="16" spans="1:5" s="2" customFormat="1" ht="19.5" customHeight="1">
      <c r="A16" s="38" t="s">
        <v>31</v>
      </c>
      <c r="B16" s="38"/>
      <c r="C16" s="38"/>
      <c r="D16" s="38"/>
      <c r="E16" s="38"/>
    </row>
    <row r="17" spans="1:5" s="2" customFormat="1" ht="12.75">
      <c r="A17" s="37" t="s">
        <v>64</v>
      </c>
      <c r="B17" s="25">
        <f aca="true" t="shared" si="0" ref="B17:D18">B23-B11</f>
        <v>27009</v>
      </c>
      <c r="C17" s="25">
        <f t="shared" si="0"/>
        <v>45667</v>
      </c>
      <c r="D17" s="25">
        <f t="shared" si="0"/>
        <v>62721</v>
      </c>
      <c r="E17" s="25">
        <f>SUM(B17:D17)</f>
        <v>135397</v>
      </c>
    </row>
    <row r="18" spans="1:5" s="2" customFormat="1" ht="12.75">
      <c r="A18" s="37" t="s">
        <v>65</v>
      </c>
      <c r="B18" s="25">
        <f t="shared" si="0"/>
        <v>29755</v>
      </c>
      <c r="C18" s="25">
        <f t="shared" si="0"/>
        <v>45941</v>
      </c>
      <c r="D18" s="25">
        <f t="shared" si="0"/>
        <v>71403</v>
      </c>
      <c r="E18" s="25">
        <f>SUM(B18:D18)</f>
        <v>147099</v>
      </c>
    </row>
    <row r="19" spans="1:5" s="2" customFormat="1" ht="12.75">
      <c r="A19" s="37" t="s">
        <v>69</v>
      </c>
      <c r="B19" s="25">
        <v>29908</v>
      </c>
      <c r="C19" s="25">
        <v>48699</v>
      </c>
      <c r="D19" s="25">
        <v>84141</v>
      </c>
      <c r="E19" s="25">
        <f>SUM(B19:D19)</f>
        <v>162748</v>
      </c>
    </row>
    <row r="20" spans="1:5" s="2" customFormat="1" ht="12.75">
      <c r="A20" s="37" t="s">
        <v>71</v>
      </c>
      <c r="B20" s="25">
        <f aca="true" t="shared" si="1" ref="B20:D21">B26-B14</f>
        <v>30971</v>
      </c>
      <c r="C20" s="25">
        <f t="shared" si="1"/>
        <v>59999</v>
      </c>
      <c r="D20" s="25">
        <f t="shared" si="1"/>
        <v>96789</v>
      </c>
      <c r="E20" s="25">
        <f>SUM(B20:D20)</f>
        <v>187759</v>
      </c>
    </row>
    <row r="21" spans="1:5" s="2" customFormat="1" ht="12.75">
      <c r="A21" s="37" t="s">
        <v>72</v>
      </c>
      <c r="B21" s="25">
        <f t="shared" si="1"/>
        <v>27204</v>
      </c>
      <c r="C21" s="25">
        <f t="shared" si="1"/>
        <v>52713</v>
      </c>
      <c r="D21" s="25">
        <f t="shared" si="1"/>
        <v>99586</v>
      </c>
      <c r="E21" s="25">
        <f>SUM(B21:D21)</f>
        <v>179503</v>
      </c>
    </row>
    <row r="22" spans="1:5" s="2" customFormat="1" ht="19.5" customHeight="1">
      <c r="A22" s="38" t="s">
        <v>25</v>
      </c>
      <c r="B22" s="38"/>
      <c r="C22" s="38"/>
      <c r="D22" s="38"/>
      <c r="E22" s="38"/>
    </row>
    <row r="23" spans="1:5" s="2" customFormat="1" ht="12.75">
      <c r="A23" s="37" t="s">
        <v>64</v>
      </c>
      <c r="B23" s="25">
        <v>32684</v>
      </c>
      <c r="C23" s="25">
        <v>66976</v>
      </c>
      <c r="D23" s="25">
        <v>70725</v>
      </c>
      <c r="E23" s="25">
        <f>SUM(B23:D23)</f>
        <v>170385</v>
      </c>
    </row>
    <row r="24" spans="1:5" s="2" customFormat="1" ht="12.75">
      <c r="A24" s="37" t="s">
        <v>65</v>
      </c>
      <c r="B24" s="25">
        <v>36165</v>
      </c>
      <c r="C24" s="25">
        <v>67688</v>
      </c>
      <c r="D24" s="25">
        <v>80082</v>
      </c>
      <c r="E24" s="25">
        <f>SUM(B24:D24)</f>
        <v>183935</v>
      </c>
    </row>
    <row r="25" spans="1:5" s="2" customFormat="1" ht="12.75">
      <c r="A25" s="37" t="s">
        <v>69</v>
      </c>
      <c r="B25" s="25">
        <v>35474</v>
      </c>
      <c r="C25" s="25">
        <v>71063</v>
      </c>
      <c r="D25" s="25">
        <v>93760</v>
      </c>
      <c r="E25" s="25">
        <f>SUM(B25:D25)</f>
        <v>200297</v>
      </c>
    </row>
    <row r="26" spans="1:5" s="2" customFormat="1" ht="12.75">
      <c r="A26" s="37" t="s">
        <v>71</v>
      </c>
      <c r="B26" s="25">
        <v>37471</v>
      </c>
      <c r="C26" s="25">
        <v>86979</v>
      </c>
      <c r="D26" s="25">
        <v>106643</v>
      </c>
      <c r="E26" s="25">
        <f>SUM(B26:D26)</f>
        <v>231093</v>
      </c>
    </row>
    <row r="27" spans="1:5" s="2" customFormat="1" ht="12.75">
      <c r="A27" s="37" t="s">
        <v>72</v>
      </c>
      <c r="B27" s="25">
        <v>33540</v>
      </c>
      <c r="C27" s="25">
        <v>74949</v>
      </c>
      <c r="D27" s="25">
        <v>109768</v>
      </c>
      <c r="E27" s="25">
        <f>SUM(B27:D27)</f>
        <v>218257</v>
      </c>
    </row>
    <row r="28" spans="1:5" ht="12.75">
      <c r="A28" s="34"/>
      <c r="B28" s="8"/>
      <c r="C28" s="8"/>
      <c r="D28" s="8"/>
      <c r="E28" s="8"/>
    </row>
    <row r="29" spans="1:5" s="2" customFormat="1" ht="12.75">
      <c r="A29" s="10" t="s">
        <v>52</v>
      </c>
      <c r="B29" s="18">
        <f>+B9*100/B27</f>
        <v>3.6344663088849134</v>
      </c>
      <c r="C29" s="18">
        <f>+C9*100/C27</f>
        <v>7.194225406609828</v>
      </c>
      <c r="D29" s="18">
        <f>+D9*100/D27</f>
        <v>1.7673638947598571</v>
      </c>
      <c r="E29" s="18">
        <f>+E9*100/E27</f>
        <v>3.917858304659186</v>
      </c>
    </row>
    <row r="30" spans="1:5" ht="12.75">
      <c r="A30" s="11"/>
      <c r="B30" s="12"/>
      <c r="C30" s="12"/>
      <c r="D30" s="12"/>
      <c r="E30" s="12"/>
    </row>
    <row r="31" spans="1:5" ht="13.5" customHeight="1">
      <c r="A31" s="4" t="s">
        <v>33</v>
      </c>
      <c r="B31" s="4"/>
      <c r="C31" s="4"/>
      <c r="D31" s="4"/>
      <c r="E31" s="4"/>
    </row>
    <row r="32" spans="1:5" ht="12.75">
      <c r="A32" s="39"/>
      <c r="B32" s="40"/>
      <c r="C32" s="40"/>
      <c r="D32" s="40"/>
      <c r="E32" s="40"/>
    </row>
    <row r="36" spans="1:5" s="2" customFormat="1" ht="12.75">
      <c r="A36" s="3"/>
      <c r="B36" s="3"/>
      <c r="C36" s="3"/>
      <c r="D36" s="3"/>
      <c r="E36" s="3"/>
    </row>
    <row r="37" spans="1:5" s="2" customFormat="1" ht="12.75">
      <c r="A37" s="3"/>
      <c r="B37" s="3"/>
      <c r="C37" s="3"/>
      <c r="D37" s="3"/>
      <c r="E37" s="3"/>
    </row>
    <row r="38" spans="1:5" s="2" customFormat="1" ht="12.75">
      <c r="A38" s="3"/>
      <c r="B38" s="3"/>
      <c r="C38" s="3"/>
      <c r="D38" s="3"/>
      <c r="E38" s="3"/>
    </row>
    <row r="39" spans="1:5" s="2" customFormat="1" ht="12.75">
      <c r="A39" s="3"/>
      <c r="B39" s="3"/>
      <c r="C39" s="3"/>
      <c r="D39" s="3"/>
      <c r="E39" s="3"/>
    </row>
    <row r="40" spans="1:5" s="2" customFormat="1" ht="12.75">
      <c r="A40" s="3"/>
      <c r="B40" s="3"/>
      <c r="C40" s="3"/>
      <c r="D40" s="3"/>
      <c r="E40" s="3"/>
    </row>
  </sheetData>
  <sheetProtection/>
  <mergeCells count="5">
    <mergeCell ref="A16:E16"/>
    <mergeCell ref="A22:E22"/>
    <mergeCell ref="A32:E32"/>
    <mergeCell ref="A4:E4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7109375" style="3" customWidth="1"/>
    <col min="4" max="4" width="11.003906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54</v>
      </c>
      <c r="B1" s="6"/>
      <c r="C1" s="6"/>
      <c r="D1" s="6"/>
      <c r="E1" s="6"/>
      <c r="F1" s="6"/>
    </row>
    <row r="2" spans="1:6" ht="42" customHeight="1">
      <c r="A2" s="21"/>
      <c r="B2" s="19" t="s">
        <v>10</v>
      </c>
      <c r="C2" s="19" t="s">
        <v>36</v>
      </c>
      <c r="D2" s="19" t="s">
        <v>19</v>
      </c>
      <c r="E2" s="19" t="s">
        <v>34</v>
      </c>
      <c r="F2" s="19" t="s">
        <v>35</v>
      </c>
    </row>
    <row r="3" spans="1:6" ht="21.75" customHeight="1">
      <c r="A3" s="41" t="s">
        <v>21</v>
      </c>
      <c r="B3" s="41"/>
      <c r="C3" s="41"/>
      <c r="D3" s="41"/>
      <c r="E3" s="41"/>
      <c r="F3" s="41"/>
    </row>
    <row r="4" spans="1:6" ht="12.75" customHeight="1">
      <c r="A4" s="37" t="s">
        <v>61</v>
      </c>
      <c r="B4" s="25">
        <v>1614</v>
      </c>
      <c r="C4" s="25">
        <v>115059</v>
      </c>
      <c r="D4" s="25">
        <v>5247</v>
      </c>
      <c r="E4" s="25">
        <v>9420</v>
      </c>
      <c r="F4" s="26">
        <f aca="true" t="shared" si="0" ref="F4:F19">+C4/D4</f>
        <v>21.928530588907947</v>
      </c>
    </row>
    <row r="5" spans="1:6" ht="12.75" customHeight="1">
      <c r="A5" s="37" t="s">
        <v>63</v>
      </c>
      <c r="B5" s="25">
        <v>1597</v>
      </c>
      <c r="C5" s="25">
        <v>114310</v>
      </c>
      <c r="D5" s="25">
        <v>5206</v>
      </c>
      <c r="E5" s="25">
        <v>9324</v>
      </c>
      <c r="F5" s="26">
        <f t="shared" si="0"/>
        <v>21.957356895889358</v>
      </c>
    </row>
    <row r="6" spans="1:6" s="32" customFormat="1" ht="12.75" customHeight="1">
      <c r="A6" s="37" t="s">
        <v>66</v>
      </c>
      <c r="B6" s="25">
        <v>1609</v>
      </c>
      <c r="C6" s="25">
        <v>113801</v>
      </c>
      <c r="D6" s="25">
        <v>5211</v>
      </c>
      <c r="E6" s="25">
        <v>9356</v>
      </c>
      <c r="F6" s="26">
        <f t="shared" si="0"/>
        <v>21.838610631356744</v>
      </c>
    </row>
    <row r="7" spans="1:6" s="32" customFormat="1" ht="12.75" customHeight="1">
      <c r="A7" s="37" t="s">
        <v>68</v>
      </c>
      <c r="B7" s="25">
        <v>1615</v>
      </c>
      <c r="C7" s="25">
        <v>117044</v>
      </c>
      <c r="D7" s="25">
        <v>5240</v>
      </c>
      <c r="E7" s="25">
        <v>9727</v>
      </c>
      <c r="F7" s="26">
        <f t="shared" si="0"/>
        <v>22.336641221374045</v>
      </c>
    </row>
    <row r="8" spans="1:6" s="32" customFormat="1" ht="12.75" customHeight="1">
      <c r="A8" s="37" t="s">
        <v>73</v>
      </c>
      <c r="B8" s="25">
        <v>1613</v>
      </c>
      <c r="C8" s="25">
        <v>116195</v>
      </c>
      <c r="D8" s="25">
        <v>5221</v>
      </c>
      <c r="E8" s="25">
        <v>9702</v>
      </c>
      <c r="F8" s="26">
        <f t="shared" si="0"/>
        <v>22.25531507374066</v>
      </c>
    </row>
    <row r="9" spans="1:6" s="32" customFormat="1" ht="12.75" customHeight="1">
      <c r="A9" s="37" t="s">
        <v>74</v>
      </c>
      <c r="B9" s="25">
        <v>1600</v>
      </c>
      <c r="C9" s="25">
        <v>116810</v>
      </c>
      <c r="D9" s="25">
        <v>5188</v>
      </c>
      <c r="E9" s="25">
        <v>9570</v>
      </c>
      <c r="F9" s="26">
        <f t="shared" si="0"/>
        <v>22.515420200462607</v>
      </c>
    </row>
    <row r="10" spans="1:6" ht="21.75" customHeight="1">
      <c r="A10" s="38" t="s">
        <v>75</v>
      </c>
      <c r="B10" s="38"/>
      <c r="C10" s="38"/>
      <c r="D10" s="38"/>
      <c r="E10" s="38"/>
      <c r="F10" s="38"/>
    </row>
    <row r="11" spans="1:6" ht="12.75" customHeight="1">
      <c r="A11" s="4" t="s">
        <v>13</v>
      </c>
      <c r="B11" s="25">
        <v>133</v>
      </c>
      <c r="C11" s="25">
        <v>11834</v>
      </c>
      <c r="D11" s="25">
        <v>510</v>
      </c>
      <c r="E11" s="25">
        <v>1003</v>
      </c>
      <c r="F11" s="26">
        <f t="shared" si="0"/>
        <v>23.20392156862745</v>
      </c>
    </row>
    <row r="12" spans="1:6" ht="12.75" customHeight="1">
      <c r="A12" s="4" t="s">
        <v>14</v>
      </c>
      <c r="B12" s="25">
        <v>95</v>
      </c>
      <c r="C12" s="25">
        <v>7644</v>
      </c>
      <c r="D12" s="25">
        <v>333</v>
      </c>
      <c r="E12" s="25">
        <v>692</v>
      </c>
      <c r="F12" s="26">
        <f t="shared" si="0"/>
        <v>22.954954954954953</v>
      </c>
    </row>
    <row r="13" spans="1:7" ht="12.75" customHeight="1">
      <c r="A13" s="4" t="s">
        <v>2</v>
      </c>
      <c r="B13" s="25">
        <v>332</v>
      </c>
      <c r="C13" s="25">
        <v>26537</v>
      </c>
      <c r="D13" s="25">
        <v>1172</v>
      </c>
      <c r="E13" s="25">
        <v>1906</v>
      </c>
      <c r="F13" s="26">
        <f t="shared" si="0"/>
        <v>22.642491467576793</v>
      </c>
      <c r="G13" s="9"/>
    </row>
    <row r="14" spans="1:6" ht="12.75" customHeight="1">
      <c r="A14" s="4" t="s">
        <v>15</v>
      </c>
      <c r="B14" s="25">
        <v>75</v>
      </c>
      <c r="C14" s="25">
        <v>4600</v>
      </c>
      <c r="D14" s="25">
        <v>217</v>
      </c>
      <c r="E14" s="25">
        <v>463</v>
      </c>
      <c r="F14" s="26">
        <f t="shared" si="0"/>
        <v>21.19815668202765</v>
      </c>
    </row>
    <row r="15" spans="1:6" ht="12.75" customHeight="1">
      <c r="A15" s="4" t="s">
        <v>1</v>
      </c>
      <c r="B15" s="25">
        <v>291</v>
      </c>
      <c r="C15" s="25">
        <v>13300</v>
      </c>
      <c r="D15" s="25">
        <v>604</v>
      </c>
      <c r="E15" s="25">
        <v>1199</v>
      </c>
      <c r="F15" s="26">
        <f t="shared" si="0"/>
        <v>22.019867549668874</v>
      </c>
    </row>
    <row r="16" spans="1:6" ht="12.75" customHeight="1">
      <c r="A16" s="4" t="s">
        <v>0</v>
      </c>
      <c r="B16" s="25">
        <v>287</v>
      </c>
      <c r="C16" s="25">
        <v>24506</v>
      </c>
      <c r="D16" s="25">
        <v>1047</v>
      </c>
      <c r="E16" s="25">
        <v>1659</v>
      </c>
      <c r="F16" s="26">
        <f t="shared" si="0"/>
        <v>23.405921680993313</v>
      </c>
    </row>
    <row r="17" spans="1:6" ht="12.75" customHeight="1">
      <c r="A17" s="4" t="s">
        <v>16</v>
      </c>
      <c r="B17" s="25">
        <v>122</v>
      </c>
      <c r="C17" s="25">
        <v>8261</v>
      </c>
      <c r="D17" s="25">
        <v>399</v>
      </c>
      <c r="E17" s="25">
        <v>839</v>
      </c>
      <c r="F17" s="26">
        <f t="shared" si="0"/>
        <v>20.704260651629074</v>
      </c>
    </row>
    <row r="18" spans="1:6" ht="12.75" customHeight="1">
      <c r="A18" s="4" t="s">
        <v>17</v>
      </c>
      <c r="B18" s="25">
        <v>109</v>
      </c>
      <c r="C18" s="25">
        <v>9945</v>
      </c>
      <c r="D18" s="25">
        <v>446</v>
      </c>
      <c r="E18" s="25">
        <v>991</v>
      </c>
      <c r="F18" s="26">
        <f t="shared" si="0"/>
        <v>22.298206278026907</v>
      </c>
    </row>
    <row r="19" spans="1:6" ht="12.75" customHeight="1">
      <c r="A19" s="4" t="s">
        <v>18</v>
      </c>
      <c r="B19" s="25">
        <v>156</v>
      </c>
      <c r="C19" s="25">
        <v>10183</v>
      </c>
      <c r="D19" s="25">
        <v>460</v>
      </c>
      <c r="E19" s="25">
        <v>818</v>
      </c>
      <c r="F19" s="26">
        <f t="shared" si="0"/>
        <v>22.13695652173913</v>
      </c>
    </row>
    <row r="20" spans="1:6" ht="21.75" customHeight="1">
      <c r="A20" s="38" t="s">
        <v>76</v>
      </c>
      <c r="B20" s="38"/>
      <c r="C20" s="38"/>
      <c r="D20" s="38"/>
      <c r="E20" s="38"/>
      <c r="F20" s="38"/>
    </row>
    <row r="21" spans="1:6" ht="18" customHeight="1">
      <c r="A21" s="4" t="s">
        <v>30</v>
      </c>
      <c r="B21" s="25">
        <v>6501</v>
      </c>
      <c r="C21" s="25">
        <v>469365</v>
      </c>
      <c r="D21" s="25">
        <v>20736</v>
      </c>
      <c r="E21" s="25">
        <v>42182</v>
      </c>
      <c r="F21" s="26">
        <f>+C21/D21</f>
        <v>22.63527199074074</v>
      </c>
    </row>
    <row r="22" spans="1:6" ht="12.75" customHeight="1">
      <c r="A22" s="4" t="s">
        <v>31</v>
      </c>
      <c r="B22" s="25">
        <v>7014</v>
      </c>
      <c r="C22" s="25">
        <v>552811</v>
      </c>
      <c r="D22" s="25">
        <v>22034</v>
      </c>
      <c r="E22" s="25">
        <v>46772</v>
      </c>
      <c r="F22" s="26">
        <f>+C22/D22</f>
        <v>25.088998820005447</v>
      </c>
    </row>
    <row r="23" spans="1:6" s="1" customFormat="1" ht="12.75" customHeight="1">
      <c r="A23" s="4" t="s">
        <v>25</v>
      </c>
      <c r="B23" s="25">
        <v>13515</v>
      </c>
      <c r="C23" s="25">
        <v>1022176</v>
      </c>
      <c r="D23" s="25">
        <v>42770</v>
      </c>
      <c r="E23" s="25">
        <v>88954</v>
      </c>
      <c r="F23" s="26">
        <f>+C23/D23</f>
        <v>23.899368716389993</v>
      </c>
    </row>
    <row r="24" spans="1:6" s="1" customFormat="1" ht="21.75" customHeight="1">
      <c r="A24" s="10" t="s">
        <v>52</v>
      </c>
      <c r="B24" s="27">
        <f>+B9*100/B23</f>
        <v>11.838697743248243</v>
      </c>
      <c r="C24" s="27">
        <f>+C9*100/C23</f>
        <v>11.427581942835676</v>
      </c>
      <c r="D24" s="27">
        <f>+D9*100/D23</f>
        <v>12.129997661912556</v>
      </c>
      <c r="E24" s="27">
        <f>+E9*100/E23</f>
        <v>10.758369494345391</v>
      </c>
      <c r="F24" s="27"/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4" t="s">
        <v>83</v>
      </c>
      <c r="B26" s="4"/>
      <c r="C26" s="4"/>
      <c r="D26" s="4"/>
      <c r="E26" s="4"/>
      <c r="F26" s="4"/>
    </row>
    <row r="27" spans="1:6" ht="24" customHeight="1">
      <c r="A27" s="39" t="s">
        <v>38</v>
      </c>
      <c r="B27" s="40"/>
      <c r="C27" s="40"/>
      <c r="D27" s="40"/>
      <c r="E27" s="40"/>
      <c r="F27" s="40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ht="12.75">
      <c r="D31" s="9"/>
    </row>
  </sheetData>
  <sheetProtection/>
  <mergeCells count="4">
    <mergeCell ref="A3:F3"/>
    <mergeCell ref="A10:F10"/>
    <mergeCell ref="A20:F20"/>
    <mergeCell ref="A27:F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16.28125" style="3" customWidth="1"/>
    <col min="2" max="5" width="12.7109375" style="3" customWidth="1"/>
    <col min="6" max="7" width="9.7109375" style="0" bestFit="1" customWidth="1"/>
  </cols>
  <sheetData>
    <row r="1" spans="1:5" ht="21" customHeight="1">
      <c r="A1" s="5" t="s">
        <v>87</v>
      </c>
      <c r="B1" s="6"/>
      <c r="C1" s="6"/>
      <c r="D1" s="6"/>
      <c r="E1" s="6"/>
    </row>
    <row r="2" spans="1:5" ht="27" customHeight="1">
      <c r="A2" s="21"/>
      <c r="B2" s="19" t="s">
        <v>51</v>
      </c>
      <c r="C2" s="19" t="s">
        <v>23</v>
      </c>
      <c r="D2" s="19" t="s">
        <v>24</v>
      </c>
      <c r="E2" s="19" t="s">
        <v>20</v>
      </c>
    </row>
    <row r="3" spans="1:5" ht="19.5" customHeight="1">
      <c r="A3" s="38" t="s">
        <v>21</v>
      </c>
      <c r="B3" s="38"/>
      <c r="C3" s="38"/>
      <c r="D3" s="38"/>
      <c r="E3" s="38"/>
    </row>
    <row r="4" spans="1:5" s="2" customFormat="1" ht="12.75">
      <c r="A4" s="37" t="s">
        <v>64</v>
      </c>
      <c r="B4" s="8">
        <v>94627</v>
      </c>
      <c r="C4" s="8">
        <v>362326</v>
      </c>
      <c r="D4" s="8">
        <v>165226</v>
      </c>
      <c r="E4" s="8">
        <f>SUM(B4:D4)</f>
        <v>622179</v>
      </c>
    </row>
    <row r="5" spans="1:5" s="2" customFormat="1" ht="12.75">
      <c r="A5" s="37" t="s">
        <v>65</v>
      </c>
      <c r="B5" s="8">
        <v>128514</v>
      </c>
      <c r="C5" s="8">
        <v>412322</v>
      </c>
      <c r="D5" s="8">
        <v>176930</v>
      </c>
      <c r="E5" s="8">
        <f>SUM(B5:D5)</f>
        <v>717766</v>
      </c>
    </row>
    <row r="6" spans="1:10" s="2" customFormat="1" ht="12.75">
      <c r="A6" s="37" t="s">
        <v>69</v>
      </c>
      <c r="B6" s="8">
        <v>75696</v>
      </c>
      <c r="C6" s="8">
        <v>445347</v>
      </c>
      <c r="D6" s="8">
        <v>167713</v>
      </c>
      <c r="E6" s="8">
        <f>SUM(B6:D6)</f>
        <v>688756</v>
      </c>
      <c r="F6" s="33"/>
      <c r="G6" s="33"/>
      <c r="J6" s="30"/>
    </row>
    <row r="7" spans="1:10" s="2" customFormat="1" ht="12.75">
      <c r="A7" s="37" t="s">
        <v>71</v>
      </c>
      <c r="B7" s="8">
        <v>60612</v>
      </c>
      <c r="C7" s="8">
        <v>517981</v>
      </c>
      <c r="D7" s="8">
        <v>189533</v>
      </c>
      <c r="E7" s="8">
        <f>SUM(B7:D7)</f>
        <v>768126</v>
      </c>
      <c r="F7" s="33"/>
      <c r="G7" s="30"/>
      <c r="H7" s="30"/>
      <c r="I7" s="30"/>
      <c r="J7" s="30"/>
    </row>
    <row r="8" spans="1:15" s="2" customFormat="1" ht="12.75">
      <c r="A8" s="37" t="s">
        <v>72</v>
      </c>
      <c r="B8" s="8">
        <v>72432</v>
      </c>
      <c r="C8" s="8">
        <v>446248</v>
      </c>
      <c r="D8" s="8">
        <v>201462</v>
      </c>
      <c r="E8" s="8">
        <f>SUM(B8:D8)</f>
        <v>720142</v>
      </c>
      <c r="F8" s="30"/>
      <c r="G8" s="30"/>
      <c r="H8" s="30"/>
      <c r="I8" s="30"/>
      <c r="J8" s="30"/>
      <c r="K8" s="30"/>
      <c r="M8" s="30"/>
      <c r="N8" s="30"/>
      <c r="O8" s="30"/>
    </row>
    <row r="9" spans="1:10" s="2" customFormat="1" ht="19.5" customHeight="1">
      <c r="A9" s="38" t="s">
        <v>30</v>
      </c>
      <c r="B9" s="38"/>
      <c r="C9" s="38"/>
      <c r="D9" s="38"/>
      <c r="E9" s="38"/>
      <c r="G9" s="30"/>
      <c r="H9" s="30"/>
      <c r="I9" s="30"/>
      <c r="J9" s="30"/>
    </row>
    <row r="10" spans="1:5" s="2" customFormat="1" ht="12.75">
      <c r="A10" s="37" t="s">
        <v>64</v>
      </c>
      <c r="B10" s="8">
        <v>393716</v>
      </c>
      <c r="C10" s="8">
        <v>1466688</v>
      </c>
      <c r="D10" s="8">
        <v>817817</v>
      </c>
      <c r="E10" s="8">
        <f>SUM(B10:D10)</f>
        <v>2678221</v>
      </c>
    </row>
    <row r="11" spans="1:5" s="2" customFormat="1" ht="12.75">
      <c r="A11" s="37" t="s">
        <v>65</v>
      </c>
      <c r="B11" s="8">
        <v>564094</v>
      </c>
      <c r="C11" s="8">
        <v>1612600</v>
      </c>
      <c r="D11" s="8">
        <v>852545</v>
      </c>
      <c r="E11" s="8">
        <f>SUM(B11:D11)</f>
        <v>3029239</v>
      </c>
    </row>
    <row r="12" spans="1:5" s="2" customFormat="1" ht="12.75">
      <c r="A12" s="37" t="s">
        <v>69</v>
      </c>
      <c r="B12" s="8">
        <v>346710</v>
      </c>
      <c r="C12" s="8">
        <v>1765832</v>
      </c>
      <c r="D12" s="8">
        <v>1004798</v>
      </c>
      <c r="E12" s="8">
        <f>SUM(B12:D12)</f>
        <v>3117340</v>
      </c>
    </row>
    <row r="13" spans="1:5" s="2" customFormat="1" ht="12.75">
      <c r="A13" s="37" t="s">
        <v>71</v>
      </c>
      <c r="B13" s="8">
        <v>367441</v>
      </c>
      <c r="C13" s="8">
        <v>1919036</v>
      </c>
      <c r="D13" s="8">
        <v>1025000</v>
      </c>
      <c r="E13" s="8">
        <f>SUM(B13:D13)</f>
        <v>3311477</v>
      </c>
    </row>
    <row r="14" spans="1:5" s="2" customFormat="1" ht="12.75">
      <c r="A14" s="37" t="s">
        <v>72</v>
      </c>
      <c r="B14" s="8">
        <v>389443</v>
      </c>
      <c r="C14" s="8">
        <v>1764215</v>
      </c>
      <c r="D14" s="8">
        <v>996223</v>
      </c>
      <c r="E14" s="8">
        <f>SUM(B14:D14)</f>
        <v>3149881</v>
      </c>
    </row>
    <row r="15" spans="1:5" s="2" customFormat="1" ht="19.5" customHeight="1">
      <c r="A15" s="38" t="s">
        <v>31</v>
      </c>
      <c r="B15" s="38"/>
      <c r="C15" s="38"/>
      <c r="D15" s="38"/>
      <c r="E15" s="38"/>
    </row>
    <row r="16" spans="1:5" s="2" customFormat="1" ht="12.75">
      <c r="A16" s="37" t="s">
        <v>64</v>
      </c>
      <c r="B16" s="8">
        <f aca="true" t="shared" si="0" ref="B16:D17">B22-B10</f>
        <v>2307452</v>
      </c>
      <c r="C16" s="8">
        <f t="shared" si="0"/>
        <v>3244988</v>
      </c>
      <c r="D16" s="8">
        <f t="shared" si="0"/>
        <v>7038018</v>
      </c>
      <c r="E16" s="8">
        <f>SUM(B16:D16)</f>
        <v>12590458</v>
      </c>
    </row>
    <row r="17" spans="1:5" s="2" customFormat="1" ht="12.75">
      <c r="A17" s="37" t="s">
        <v>65</v>
      </c>
      <c r="B17" s="8">
        <f t="shared" si="0"/>
        <v>2332996</v>
      </c>
      <c r="C17" s="8">
        <f t="shared" si="0"/>
        <v>3485069</v>
      </c>
      <c r="D17" s="8">
        <f t="shared" si="0"/>
        <v>7357788</v>
      </c>
      <c r="E17" s="8">
        <f>SUM(B17:D17)</f>
        <v>13175853</v>
      </c>
    </row>
    <row r="18" spans="1:5" s="2" customFormat="1" ht="12.75">
      <c r="A18" s="37" t="s">
        <v>69</v>
      </c>
      <c r="B18" s="8">
        <v>2297547</v>
      </c>
      <c r="C18" s="8">
        <v>3729412</v>
      </c>
      <c r="D18" s="8">
        <v>8449858</v>
      </c>
      <c r="E18" s="8">
        <f>SUM(B18:D18)</f>
        <v>14476817</v>
      </c>
    </row>
    <row r="19" spans="1:5" s="2" customFormat="1" ht="12.75">
      <c r="A19" s="37" t="s">
        <v>71</v>
      </c>
      <c r="B19" s="8">
        <f aca="true" t="shared" si="1" ref="B19:D20">B25-B13</f>
        <v>2049646</v>
      </c>
      <c r="C19" s="8">
        <f t="shared" si="1"/>
        <v>4178959</v>
      </c>
      <c r="D19" s="8">
        <f t="shared" si="1"/>
        <v>9148147</v>
      </c>
      <c r="E19" s="8">
        <f>SUM(B19:D19)</f>
        <v>15376752</v>
      </c>
    </row>
    <row r="20" spans="1:5" s="2" customFormat="1" ht="12.75">
      <c r="A20" s="37" t="s">
        <v>72</v>
      </c>
      <c r="B20" s="8">
        <f t="shared" si="1"/>
        <v>2135144</v>
      </c>
      <c r="C20" s="8">
        <f t="shared" si="1"/>
        <v>4047756</v>
      </c>
      <c r="D20" s="8">
        <f t="shared" si="1"/>
        <v>9241909</v>
      </c>
      <c r="E20" s="8">
        <f>SUM(B20:D20)</f>
        <v>15424809</v>
      </c>
    </row>
    <row r="21" spans="1:5" s="2" customFormat="1" ht="19.5" customHeight="1">
      <c r="A21" s="38" t="s">
        <v>25</v>
      </c>
      <c r="B21" s="38"/>
      <c r="C21" s="38"/>
      <c r="D21" s="38"/>
      <c r="E21" s="38"/>
    </row>
    <row r="22" spans="1:5" s="2" customFormat="1" ht="12.75">
      <c r="A22" s="37" t="s">
        <v>64</v>
      </c>
      <c r="B22" s="8">
        <v>2701168</v>
      </c>
      <c r="C22" s="8">
        <v>4711676</v>
      </c>
      <c r="D22" s="8">
        <v>7855835</v>
      </c>
      <c r="E22" s="8">
        <f>SUM(B22:D22)</f>
        <v>15268679</v>
      </c>
    </row>
    <row r="23" spans="1:5" s="2" customFormat="1" ht="12.75">
      <c r="A23" s="37" t="s">
        <v>65</v>
      </c>
      <c r="B23" s="8">
        <v>2897090</v>
      </c>
      <c r="C23" s="8">
        <v>5097669</v>
      </c>
      <c r="D23" s="8">
        <v>8210333</v>
      </c>
      <c r="E23" s="8">
        <f>SUM(B23:D23)</f>
        <v>16205092</v>
      </c>
    </row>
    <row r="24" spans="1:5" s="2" customFormat="1" ht="12.75">
      <c r="A24" s="37" t="s">
        <v>69</v>
      </c>
      <c r="B24" s="8">
        <v>2644257</v>
      </c>
      <c r="C24" s="8">
        <v>5495244</v>
      </c>
      <c r="D24" s="8">
        <v>9454656</v>
      </c>
      <c r="E24" s="8">
        <f>SUM(B24:D24)</f>
        <v>17594157</v>
      </c>
    </row>
    <row r="25" spans="1:5" s="2" customFormat="1" ht="12.75">
      <c r="A25" s="37" t="s">
        <v>71</v>
      </c>
      <c r="B25" s="8">
        <v>2417087</v>
      </c>
      <c r="C25" s="8">
        <v>6097995</v>
      </c>
      <c r="D25" s="8">
        <v>10173147</v>
      </c>
      <c r="E25" s="8">
        <f>SUM(B25:D25)</f>
        <v>18688229</v>
      </c>
    </row>
    <row r="26" spans="1:5" s="2" customFormat="1" ht="12.75">
      <c r="A26" s="37" t="s">
        <v>72</v>
      </c>
      <c r="B26" s="8">
        <v>2524587</v>
      </c>
      <c r="C26" s="8">
        <v>5811971</v>
      </c>
      <c r="D26" s="8">
        <v>10238132</v>
      </c>
      <c r="E26" s="8">
        <f>SUM(B26:D26)</f>
        <v>18574690</v>
      </c>
    </row>
    <row r="27" spans="1:5" s="2" customFormat="1" ht="12.75">
      <c r="A27" s="7"/>
      <c r="B27" s="8"/>
      <c r="C27" s="8"/>
      <c r="D27" s="8"/>
      <c r="E27" s="8"/>
    </row>
    <row r="28" spans="1:5" s="2" customFormat="1" ht="12.75">
      <c r="A28" s="10" t="s">
        <v>52</v>
      </c>
      <c r="B28" s="18">
        <f>+B8*100/B26</f>
        <v>2.869063335904051</v>
      </c>
      <c r="C28" s="18">
        <f>+C8*100/C26</f>
        <v>7.678083734416431</v>
      </c>
      <c r="D28" s="18">
        <f>+D8*100/D26</f>
        <v>1.9677613064570763</v>
      </c>
      <c r="E28" s="18">
        <f>+E8*100/E26</f>
        <v>3.8770068302620393</v>
      </c>
    </row>
    <row r="29" spans="1:5" ht="12.75">
      <c r="A29" s="11"/>
      <c r="B29" s="12"/>
      <c r="C29" s="12"/>
      <c r="D29" s="12"/>
      <c r="E29" s="12"/>
    </row>
    <row r="30" spans="1:5" ht="13.5" customHeight="1">
      <c r="A30" s="4" t="s">
        <v>33</v>
      </c>
      <c r="B30" s="4"/>
      <c r="C30" s="4"/>
      <c r="D30" s="4"/>
      <c r="E30" s="4"/>
    </row>
    <row r="31" spans="1:5" ht="12.75">
      <c r="A31" s="39"/>
      <c r="B31" s="40"/>
      <c r="C31" s="40"/>
      <c r="D31" s="40"/>
      <c r="E31" s="40"/>
    </row>
    <row r="35" spans="1:5" s="2" customFormat="1" ht="12.75">
      <c r="A35" s="3"/>
      <c r="B35" s="3"/>
      <c r="C35" s="3"/>
      <c r="D35" s="3"/>
      <c r="E35" s="3"/>
    </row>
    <row r="36" spans="1:5" s="2" customFormat="1" ht="12.75">
      <c r="A36" s="3"/>
      <c r="B36" s="3"/>
      <c r="C36" s="3"/>
      <c r="D36" s="3"/>
      <c r="E36" s="3"/>
    </row>
    <row r="37" spans="1:5" s="2" customFormat="1" ht="12.75">
      <c r="A37" s="3"/>
      <c r="B37" s="3"/>
      <c r="C37" s="3"/>
      <c r="D37" s="3"/>
      <c r="E37" s="3"/>
    </row>
    <row r="38" spans="1:5" s="2" customFormat="1" ht="12.75">
      <c r="A38" s="3"/>
      <c r="B38" s="3"/>
      <c r="C38" s="3"/>
      <c r="D38" s="3"/>
      <c r="E38" s="3"/>
    </row>
    <row r="39" spans="1:5" s="2" customFormat="1" ht="12.75">
      <c r="A39" s="3"/>
      <c r="B39" s="3"/>
      <c r="C39" s="3"/>
      <c r="D39" s="3"/>
      <c r="E39" s="3"/>
    </row>
  </sheetData>
  <sheetProtection/>
  <mergeCells count="5">
    <mergeCell ref="A31:E31"/>
    <mergeCell ref="A21:E21"/>
    <mergeCell ref="A3:E3"/>
    <mergeCell ref="A9:E9"/>
    <mergeCell ref="A15:E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 A10:A14 A16:A20 A22:A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100" zoomScalePageLayoutView="0" workbookViewId="0" topLeftCell="A13">
      <selection activeCell="A26" sqref="A26:A31"/>
    </sheetView>
  </sheetViews>
  <sheetFormatPr defaultColWidth="9.140625" defaultRowHeight="12.75"/>
  <cols>
    <col min="1" max="1" width="11.8515625" style="3" customWidth="1"/>
    <col min="2" max="3" width="9.421875" style="3" customWidth="1"/>
    <col min="4" max="4" width="1.1484375" style="3" customWidth="1"/>
    <col min="5" max="6" width="9.421875" style="3" customWidth="1"/>
    <col min="7" max="7" width="1.8515625" style="3" customWidth="1"/>
    <col min="8" max="9" width="9.421875" style="3" customWidth="1"/>
    <col min="10" max="10" width="0.85546875" style="3" customWidth="1"/>
    <col min="11" max="12" width="9.7109375" style="3" customWidth="1"/>
    <col min="13" max="14" width="9.140625" style="3" customWidth="1"/>
    <col min="15" max="15" width="9.57421875" style="3" bestFit="1" customWidth="1"/>
    <col min="16" max="16" width="9.140625" style="3" customWidth="1"/>
    <col min="17" max="16384" width="9.140625" style="3" customWidth="1"/>
  </cols>
  <sheetData>
    <row r="1" spans="1:12" ht="24.75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3"/>
      <c r="B2" s="42" t="s">
        <v>0</v>
      </c>
      <c r="C2" s="42"/>
      <c r="D2" s="22"/>
      <c r="E2" s="42" t="s">
        <v>2</v>
      </c>
      <c r="F2" s="42"/>
      <c r="G2" s="22"/>
      <c r="H2" s="42" t="s">
        <v>1</v>
      </c>
      <c r="I2" s="42"/>
      <c r="J2" s="22"/>
      <c r="K2" s="42" t="s">
        <v>15</v>
      </c>
      <c r="L2" s="42"/>
    </row>
    <row r="3" spans="1:12" ht="28.5" customHeight="1">
      <c r="A3" s="44"/>
      <c r="B3" s="19" t="s">
        <v>42</v>
      </c>
      <c r="C3" s="19" t="s">
        <v>41</v>
      </c>
      <c r="D3" s="23"/>
      <c r="E3" s="19" t="s">
        <v>42</v>
      </c>
      <c r="F3" s="19" t="s">
        <v>41</v>
      </c>
      <c r="G3" s="23"/>
      <c r="H3" s="19" t="s">
        <v>42</v>
      </c>
      <c r="I3" s="19" t="s">
        <v>41</v>
      </c>
      <c r="J3" s="23"/>
      <c r="K3" s="19" t="s">
        <v>42</v>
      </c>
      <c r="L3" s="19" t="s">
        <v>41</v>
      </c>
    </row>
    <row r="4" spans="1:12" ht="19.5" customHeight="1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>
      <c r="A5" s="37" t="s">
        <v>49</v>
      </c>
      <c r="B5" s="8">
        <v>10717</v>
      </c>
      <c r="C5" s="8">
        <v>5332</v>
      </c>
      <c r="D5" s="8"/>
      <c r="E5" s="8">
        <v>5782</v>
      </c>
      <c r="F5" s="8">
        <v>2545</v>
      </c>
      <c r="G5" s="8"/>
      <c r="H5" s="8">
        <v>2901</v>
      </c>
      <c r="I5" s="8">
        <v>1558</v>
      </c>
      <c r="J5" s="8"/>
      <c r="K5" s="17">
        <v>0</v>
      </c>
      <c r="L5" s="17">
        <v>0</v>
      </c>
    </row>
    <row r="6" spans="1:12" ht="12.75" customHeight="1">
      <c r="A6" s="37" t="s">
        <v>61</v>
      </c>
      <c r="B6" s="8">
        <v>10253</v>
      </c>
      <c r="C6" s="8">
        <v>5602</v>
      </c>
      <c r="D6" s="8"/>
      <c r="E6" s="8">
        <v>5864</v>
      </c>
      <c r="F6" s="8">
        <v>1932</v>
      </c>
      <c r="G6" s="8"/>
      <c r="H6" s="8">
        <v>2901</v>
      </c>
      <c r="I6" s="8">
        <v>1518</v>
      </c>
      <c r="J6" s="8"/>
      <c r="K6" s="17">
        <v>0</v>
      </c>
      <c r="L6" s="17">
        <v>0</v>
      </c>
    </row>
    <row r="7" spans="1:12" ht="12.75" customHeight="1">
      <c r="A7" s="37" t="s">
        <v>63</v>
      </c>
      <c r="B7" s="8">
        <v>10323</v>
      </c>
      <c r="C7" s="8">
        <v>5769</v>
      </c>
      <c r="D7" s="8"/>
      <c r="E7" s="8">
        <v>6012</v>
      </c>
      <c r="F7" s="8">
        <v>1701</v>
      </c>
      <c r="G7" s="8"/>
      <c r="H7" s="8">
        <v>2986</v>
      </c>
      <c r="I7" s="8">
        <v>1522</v>
      </c>
      <c r="J7" s="8"/>
      <c r="K7" s="17">
        <v>0</v>
      </c>
      <c r="L7" s="17">
        <v>0</v>
      </c>
    </row>
    <row r="8" spans="1:12" ht="12.75" customHeight="1">
      <c r="A8" s="37" t="s">
        <v>66</v>
      </c>
      <c r="B8" s="8">
        <v>8504</v>
      </c>
      <c r="C8" s="8">
        <v>4432</v>
      </c>
      <c r="D8" s="8"/>
      <c r="E8" s="8">
        <v>6237</v>
      </c>
      <c r="F8" s="8">
        <v>3239</v>
      </c>
      <c r="G8" s="8"/>
      <c r="H8" s="8">
        <v>3046</v>
      </c>
      <c r="I8" s="8">
        <v>1463</v>
      </c>
      <c r="J8" s="8"/>
      <c r="K8" s="17">
        <v>0</v>
      </c>
      <c r="L8" s="17">
        <v>0</v>
      </c>
    </row>
    <row r="9" spans="1:12" ht="12.75" customHeight="1">
      <c r="A9" s="37" t="s">
        <v>68</v>
      </c>
      <c r="B9" s="8">
        <v>8959</v>
      </c>
      <c r="C9" s="8">
        <v>5556</v>
      </c>
      <c r="D9" s="8"/>
      <c r="E9" s="8">
        <v>6667</v>
      </c>
      <c r="F9" s="8">
        <v>3796</v>
      </c>
      <c r="G9" s="8"/>
      <c r="H9" s="8">
        <v>2757</v>
      </c>
      <c r="I9" s="8">
        <v>1408</v>
      </c>
      <c r="J9" s="8"/>
      <c r="K9" s="17">
        <v>0</v>
      </c>
      <c r="L9" s="17">
        <v>0</v>
      </c>
    </row>
    <row r="10" spans="1:15" ht="12.75" customHeight="1">
      <c r="A10" s="37" t="s">
        <v>73</v>
      </c>
      <c r="B10" s="8">
        <v>8733</v>
      </c>
      <c r="C10" s="8">
        <v>4662</v>
      </c>
      <c r="D10" s="8"/>
      <c r="E10" s="8">
        <v>6125</v>
      </c>
      <c r="F10" s="8">
        <v>2531</v>
      </c>
      <c r="G10" s="8"/>
      <c r="H10" s="8">
        <v>3318</v>
      </c>
      <c r="I10" s="8">
        <v>1410</v>
      </c>
      <c r="J10" s="8"/>
      <c r="K10" s="17">
        <v>0</v>
      </c>
      <c r="L10" s="17">
        <v>0</v>
      </c>
      <c r="N10" s="9"/>
      <c r="O10" s="24"/>
    </row>
    <row r="11" spans="1:12" s="2" customFormat="1" ht="19.5" customHeight="1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 customHeight="1">
      <c r="A12" s="37" t="s">
        <v>49</v>
      </c>
      <c r="B12" s="17">
        <v>0</v>
      </c>
      <c r="C12" s="17">
        <v>0</v>
      </c>
      <c r="D12" s="17"/>
      <c r="E12" s="8">
        <v>4010</v>
      </c>
      <c r="F12" s="8">
        <v>1708</v>
      </c>
      <c r="G12" s="8"/>
      <c r="H12" s="17">
        <v>0</v>
      </c>
      <c r="I12" s="17">
        <v>0</v>
      </c>
      <c r="J12" s="17"/>
      <c r="K12" s="17">
        <v>0</v>
      </c>
      <c r="L12" s="17">
        <v>0</v>
      </c>
    </row>
    <row r="13" spans="1:12" ht="12.75" customHeight="1">
      <c r="A13" s="37" t="s">
        <v>61</v>
      </c>
      <c r="B13" s="17">
        <v>0</v>
      </c>
      <c r="C13" s="17">
        <v>0</v>
      </c>
      <c r="D13" s="17"/>
      <c r="E13" s="8">
        <v>3977</v>
      </c>
      <c r="F13" s="8">
        <v>1296</v>
      </c>
      <c r="G13" s="8"/>
      <c r="H13" s="17">
        <v>0</v>
      </c>
      <c r="I13" s="17">
        <v>0</v>
      </c>
      <c r="J13" s="17"/>
      <c r="K13" s="17">
        <v>0</v>
      </c>
      <c r="L13" s="17">
        <v>0</v>
      </c>
    </row>
    <row r="14" spans="1:12" ht="12.75" customHeight="1">
      <c r="A14" s="37" t="s">
        <v>63</v>
      </c>
      <c r="B14" s="17">
        <v>0</v>
      </c>
      <c r="C14" s="17">
        <v>0</v>
      </c>
      <c r="D14" s="17"/>
      <c r="E14" s="8">
        <v>4285</v>
      </c>
      <c r="F14" s="8">
        <v>1184</v>
      </c>
      <c r="G14" s="8"/>
      <c r="H14" s="17">
        <v>0</v>
      </c>
      <c r="I14" s="17">
        <v>0</v>
      </c>
      <c r="J14" s="17"/>
      <c r="K14" s="17">
        <v>0</v>
      </c>
      <c r="L14" s="17">
        <v>0</v>
      </c>
    </row>
    <row r="15" spans="1:12" ht="12.75" customHeight="1">
      <c r="A15" s="37" t="s">
        <v>66</v>
      </c>
      <c r="B15" s="17">
        <v>0</v>
      </c>
      <c r="C15" s="17">
        <v>0</v>
      </c>
      <c r="D15" s="17"/>
      <c r="E15" s="8">
        <v>4358</v>
      </c>
      <c r="F15" s="8">
        <v>2013</v>
      </c>
      <c r="G15" s="8"/>
      <c r="H15" s="17">
        <v>0</v>
      </c>
      <c r="I15" s="17">
        <v>0</v>
      </c>
      <c r="J15" s="17"/>
      <c r="K15" s="17">
        <v>0</v>
      </c>
      <c r="L15" s="17">
        <v>0</v>
      </c>
    </row>
    <row r="16" spans="1:12" ht="12.75" customHeight="1">
      <c r="A16" s="37" t="s">
        <v>68</v>
      </c>
      <c r="B16" s="17">
        <v>0</v>
      </c>
      <c r="C16" s="17">
        <v>0</v>
      </c>
      <c r="D16" s="17"/>
      <c r="E16" s="8">
        <v>4443</v>
      </c>
      <c r="F16" s="8">
        <v>2140</v>
      </c>
      <c r="G16" s="8"/>
      <c r="H16" s="17">
        <v>0</v>
      </c>
      <c r="I16" s="17">
        <v>0</v>
      </c>
      <c r="J16" s="17"/>
      <c r="K16" s="17">
        <v>0</v>
      </c>
      <c r="L16" s="17">
        <v>0</v>
      </c>
    </row>
    <row r="17" spans="1:15" ht="12.75" customHeight="1">
      <c r="A17" s="37" t="s">
        <v>73</v>
      </c>
      <c r="B17" s="17">
        <v>0</v>
      </c>
      <c r="C17" s="17">
        <v>0</v>
      </c>
      <c r="D17" s="17"/>
      <c r="E17" s="8">
        <v>4717</v>
      </c>
      <c r="F17" s="8">
        <v>1796</v>
      </c>
      <c r="G17" s="8"/>
      <c r="H17" s="17">
        <v>0</v>
      </c>
      <c r="I17" s="17">
        <v>0</v>
      </c>
      <c r="J17" s="17"/>
      <c r="K17" s="17">
        <v>0</v>
      </c>
      <c r="L17" s="17">
        <v>0</v>
      </c>
      <c r="N17" s="9"/>
      <c r="O17" s="24"/>
    </row>
    <row r="18" spans="1:12" s="2" customFormat="1" ht="19.5" customHeight="1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4" ht="12.75" customHeight="1">
      <c r="A19" s="37" t="s">
        <v>49</v>
      </c>
      <c r="B19" s="8">
        <v>10033</v>
      </c>
      <c r="C19" s="8">
        <v>5088</v>
      </c>
      <c r="D19" s="8"/>
      <c r="E19" s="8">
        <v>4552</v>
      </c>
      <c r="F19" s="8">
        <v>2409</v>
      </c>
      <c r="G19" s="8"/>
      <c r="H19" s="8">
        <v>6284</v>
      </c>
      <c r="I19" s="8">
        <v>2584</v>
      </c>
      <c r="J19" s="8"/>
      <c r="K19" s="8">
        <v>417</v>
      </c>
      <c r="L19" s="8">
        <v>42</v>
      </c>
      <c r="N19" s="9"/>
    </row>
    <row r="20" spans="1:14" ht="12.75" customHeight="1">
      <c r="A20" s="37" t="s">
        <v>61</v>
      </c>
      <c r="B20" s="8">
        <v>9086</v>
      </c>
      <c r="C20" s="8">
        <v>4664</v>
      </c>
      <c r="D20" s="8"/>
      <c r="E20" s="8">
        <v>4362</v>
      </c>
      <c r="F20" s="8">
        <v>1817</v>
      </c>
      <c r="G20" s="8"/>
      <c r="H20" s="8">
        <v>6827</v>
      </c>
      <c r="I20" s="8">
        <v>3041</v>
      </c>
      <c r="J20" s="8"/>
      <c r="K20" s="8">
        <v>1248</v>
      </c>
      <c r="L20" s="8">
        <v>279</v>
      </c>
      <c r="N20" s="9"/>
    </row>
    <row r="21" spans="1:14" ht="12.75" customHeight="1">
      <c r="A21" s="37" t="s">
        <v>63</v>
      </c>
      <c r="B21" s="8">
        <v>8545</v>
      </c>
      <c r="C21" s="8">
        <v>4696</v>
      </c>
      <c r="D21" s="8"/>
      <c r="E21" s="8">
        <v>4290</v>
      </c>
      <c r="F21" s="8">
        <v>1473</v>
      </c>
      <c r="G21" s="8"/>
      <c r="H21" s="8">
        <v>5363</v>
      </c>
      <c r="I21" s="8">
        <v>2945</v>
      </c>
      <c r="J21" s="8"/>
      <c r="K21" s="8">
        <v>2064</v>
      </c>
      <c r="L21" s="8">
        <v>491</v>
      </c>
      <c r="N21" s="9"/>
    </row>
    <row r="22" spans="1:14" ht="12.75" customHeight="1">
      <c r="A22" s="37" t="s">
        <v>66</v>
      </c>
      <c r="B22" s="8">
        <v>6963</v>
      </c>
      <c r="C22" s="8">
        <v>3676</v>
      </c>
      <c r="D22" s="8"/>
      <c r="E22" s="8">
        <v>4346</v>
      </c>
      <c r="F22" s="8">
        <v>2430</v>
      </c>
      <c r="G22" s="8"/>
      <c r="H22" s="8">
        <v>5522</v>
      </c>
      <c r="I22" s="8">
        <v>2898</v>
      </c>
      <c r="J22" s="8"/>
      <c r="K22" s="8">
        <v>2015</v>
      </c>
      <c r="L22" s="8">
        <v>521</v>
      </c>
      <c r="N22" s="9"/>
    </row>
    <row r="23" spans="1:14" ht="12.75" customHeight="1">
      <c r="A23" s="37" t="s">
        <v>68</v>
      </c>
      <c r="B23" s="8">
        <v>7070</v>
      </c>
      <c r="C23" s="8">
        <v>4387</v>
      </c>
      <c r="D23" s="8"/>
      <c r="E23" s="8">
        <v>3769</v>
      </c>
      <c r="F23" s="8">
        <v>2477</v>
      </c>
      <c r="G23" s="8"/>
      <c r="H23" s="8">
        <v>4926</v>
      </c>
      <c r="I23" s="8">
        <v>2985</v>
      </c>
      <c r="J23" s="8"/>
      <c r="K23" s="8">
        <v>1754</v>
      </c>
      <c r="L23" s="8">
        <v>581</v>
      </c>
      <c r="N23" s="9"/>
    </row>
    <row r="24" spans="1:15" ht="12.75" customHeight="1">
      <c r="A24" s="37" t="s">
        <v>73</v>
      </c>
      <c r="B24" s="8">
        <v>7252</v>
      </c>
      <c r="C24" s="8">
        <v>2836</v>
      </c>
      <c r="D24" s="8"/>
      <c r="E24" s="8">
        <v>4007</v>
      </c>
      <c r="F24" s="8">
        <v>2206</v>
      </c>
      <c r="G24" s="8"/>
      <c r="H24" s="8">
        <v>6172</v>
      </c>
      <c r="I24" s="8">
        <v>2410</v>
      </c>
      <c r="J24" s="8"/>
      <c r="K24" s="8">
        <v>2319</v>
      </c>
      <c r="L24" s="8">
        <v>776</v>
      </c>
      <c r="N24" s="9"/>
      <c r="O24" s="24"/>
    </row>
    <row r="25" spans="1:12" s="2" customFormat="1" ht="19.5" customHeight="1">
      <c r="A25" s="38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2.75" customHeight="1">
      <c r="A26" s="37" t="s">
        <v>49</v>
      </c>
      <c r="B26" s="8">
        <v>841</v>
      </c>
      <c r="C26" s="8">
        <v>375</v>
      </c>
      <c r="D26" s="8"/>
      <c r="E26" s="17">
        <v>0</v>
      </c>
      <c r="F26" s="17">
        <v>0</v>
      </c>
      <c r="G26" s="17"/>
      <c r="H26" s="17">
        <v>0</v>
      </c>
      <c r="I26" s="17">
        <v>0</v>
      </c>
      <c r="J26" s="8"/>
      <c r="K26" s="17">
        <v>0</v>
      </c>
      <c r="L26" s="17">
        <v>0</v>
      </c>
    </row>
    <row r="27" spans="1:12" ht="12.75" customHeight="1">
      <c r="A27" s="37" t="s">
        <v>61</v>
      </c>
      <c r="B27" s="8">
        <v>849</v>
      </c>
      <c r="C27" s="8">
        <v>396</v>
      </c>
      <c r="D27" s="8"/>
      <c r="E27" s="17">
        <v>0</v>
      </c>
      <c r="F27" s="17"/>
      <c r="G27" s="17"/>
      <c r="H27" s="17">
        <v>0</v>
      </c>
      <c r="I27" s="17">
        <v>0</v>
      </c>
      <c r="J27" s="8"/>
      <c r="K27" s="17">
        <v>0</v>
      </c>
      <c r="L27" s="17">
        <v>0</v>
      </c>
    </row>
    <row r="28" spans="1:12" ht="12.75" customHeight="1">
      <c r="A28" s="37" t="s">
        <v>63</v>
      </c>
      <c r="B28" s="8">
        <v>1671</v>
      </c>
      <c r="C28" s="8">
        <v>417</v>
      </c>
      <c r="D28" s="8"/>
      <c r="E28" s="17">
        <v>0</v>
      </c>
      <c r="F28" s="17">
        <v>0</v>
      </c>
      <c r="G28" s="17"/>
      <c r="H28" s="17">
        <v>0</v>
      </c>
      <c r="I28" s="17">
        <v>0</v>
      </c>
      <c r="J28" s="8"/>
      <c r="K28" s="17">
        <v>0</v>
      </c>
      <c r="L28" s="17">
        <v>0</v>
      </c>
    </row>
    <row r="29" spans="1:12" ht="12.75" customHeight="1">
      <c r="A29" s="37" t="s">
        <v>66</v>
      </c>
      <c r="B29" s="8">
        <v>1478</v>
      </c>
      <c r="C29" s="8">
        <v>344</v>
      </c>
      <c r="D29" s="8"/>
      <c r="E29" s="17">
        <v>0</v>
      </c>
      <c r="F29" s="17">
        <v>0</v>
      </c>
      <c r="G29" s="17"/>
      <c r="H29" s="17">
        <v>0</v>
      </c>
      <c r="I29" s="17">
        <v>0</v>
      </c>
      <c r="J29" s="8"/>
      <c r="K29" s="17">
        <v>0</v>
      </c>
      <c r="L29" s="17">
        <v>0</v>
      </c>
    </row>
    <row r="30" spans="1:12" ht="12.75" customHeight="1">
      <c r="A30" s="37" t="s">
        <v>68</v>
      </c>
      <c r="B30" s="8">
        <v>1458</v>
      </c>
      <c r="C30" s="8">
        <v>566</v>
      </c>
      <c r="D30" s="8"/>
      <c r="E30" s="17">
        <v>0</v>
      </c>
      <c r="F30" s="17">
        <v>0</v>
      </c>
      <c r="G30" s="17"/>
      <c r="H30" s="17">
        <v>0</v>
      </c>
      <c r="I30" s="17">
        <v>0</v>
      </c>
      <c r="J30" s="8"/>
      <c r="K30" s="17">
        <v>0</v>
      </c>
      <c r="L30" s="17">
        <v>0</v>
      </c>
    </row>
    <row r="31" spans="1:15" ht="12.75" customHeight="1">
      <c r="A31" s="37" t="s">
        <v>73</v>
      </c>
      <c r="B31" s="8">
        <v>1309</v>
      </c>
      <c r="C31" s="8">
        <v>574</v>
      </c>
      <c r="D31" s="8"/>
      <c r="E31" s="17">
        <v>0</v>
      </c>
      <c r="F31" s="17">
        <v>0</v>
      </c>
      <c r="G31" s="17"/>
      <c r="H31" s="17">
        <v>0</v>
      </c>
      <c r="I31" s="17">
        <v>0</v>
      </c>
      <c r="J31" s="8"/>
      <c r="K31" s="8">
        <v>183</v>
      </c>
      <c r="L31" s="8">
        <v>1</v>
      </c>
      <c r="N31" s="9"/>
      <c r="O31" s="24"/>
    </row>
    <row r="32" spans="1:12" s="2" customFormat="1" ht="19.5" customHeight="1">
      <c r="A32" s="38" t="s">
        <v>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5" ht="12.75" customHeight="1">
      <c r="A33" s="7" t="s">
        <v>49</v>
      </c>
      <c r="B33" s="8">
        <v>57945</v>
      </c>
      <c r="C33" s="8">
        <v>28102</v>
      </c>
      <c r="D33" s="8"/>
      <c r="E33" s="8">
        <v>53004</v>
      </c>
      <c r="F33" s="8">
        <v>24469</v>
      </c>
      <c r="G33" s="8"/>
      <c r="H33" s="8">
        <v>31573</v>
      </c>
      <c r="I33" s="8">
        <v>13187</v>
      </c>
      <c r="J33" s="8"/>
      <c r="K33" s="8">
        <v>1517</v>
      </c>
      <c r="L33" s="8">
        <v>213</v>
      </c>
      <c r="M33" s="24"/>
      <c r="N33" s="9"/>
      <c r="O33" s="9"/>
    </row>
    <row r="34" spans="1:15" ht="12.75" customHeight="1">
      <c r="A34" s="7" t="s">
        <v>61</v>
      </c>
      <c r="B34" s="8">
        <v>56154</v>
      </c>
      <c r="C34" s="8">
        <v>27957</v>
      </c>
      <c r="D34" s="8"/>
      <c r="E34" s="8">
        <v>52802</v>
      </c>
      <c r="F34" s="8">
        <v>18797</v>
      </c>
      <c r="G34" s="8"/>
      <c r="H34" s="8">
        <v>31453</v>
      </c>
      <c r="I34" s="8">
        <v>13301</v>
      </c>
      <c r="J34" s="8"/>
      <c r="K34" s="8">
        <v>2870</v>
      </c>
      <c r="L34" s="8">
        <v>707</v>
      </c>
      <c r="M34" s="24"/>
      <c r="N34" s="9"/>
      <c r="O34" s="9"/>
    </row>
    <row r="35" spans="1:15" ht="12.75" customHeight="1">
      <c r="A35" s="7" t="s">
        <v>63</v>
      </c>
      <c r="B35" s="8">
        <v>56271</v>
      </c>
      <c r="C35" s="8">
        <v>27915</v>
      </c>
      <c r="D35" s="8"/>
      <c r="E35" s="8">
        <v>55203</v>
      </c>
      <c r="F35" s="8">
        <v>16576</v>
      </c>
      <c r="G35" s="8"/>
      <c r="H35" s="8">
        <v>30085</v>
      </c>
      <c r="I35" s="8">
        <v>13612</v>
      </c>
      <c r="J35" s="8"/>
      <c r="K35" s="8">
        <v>4052</v>
      </c>
      <c r="L35" s="8">
        <v>1063</v>
      </c>
      <c r="M35" s="24"/>
      <c r="N35" s="9"/>
      <c r="O35" s="9"/>
    </row>
    <row r="36" spans="1:15" ht="12.75" customHeight="1">
      <c r="A36" s="7" t="s">
        <v>66</v>
      </c>
      <c r="B36" s="8">
        <v>48593</v>
      </c>
      <c r="C36" s="8">
        <v>22931</v>
      </c>
      <c r="D36" s="8"/>
      <c r="E36" s="8">
        <v>55483</v>
      </c>
      <c r="F36" s="8">
        <v>26569</v>
      </c>
      <c r="G36" s="8"/>
      <c r="H36" s="8">
        <v>29915</v>
      </c>
      <c r="I36" s="8">
        <v>13177</v>
      </c>
      <c r="J36" s="8"/>
      <c r="K36" s="8">
        <v>4208</v>
      </c>
      <c r="L36" s="8">
        <v>1394</v>
      </c>
      <c r="M36" s="24"/>
      <c r="N36" s="9"/>
      <c r="O36" s="9"/>
    </row>
    <row r="37" spans="1:16" ht="12.75" customHeight="1">
      <c r="A37" s="7" t="s">
        <v>68</v>
      </c>
      <c r="B37" s="8">
        <v>50494</v>
      </c>
      <c r="C37" s="8">
        <v>29243</v>
      </c>
      <c r="D37" s="8"/>
      <c r="E37" s="8">
        <v>55894</v>
      </c>
      <c r="F37" s="8">
        <v>28180</v>
      </c>
      <c r="G37" s="8"/>
      <c r="H37" s="8">
        <v>27581</v>
      </c>
      <c r="I37" s="8">
        <v>14058</v>
      </c>
      <c r="J37" s="8"/>
      <c r="K37" s="8">
        <v>3521</v>
      </c>
      <c r="L37" s="8">
        <v>1367</v>
      </c>
      <c r="M37" s="24"/>
      <c r="N37" s="9"/>
      <c r="O37" s="9"/>
      <c r="P37" s="24"/>
    </row>
    <row r="38" spans="1:16" ht="12.75" customHeight="1">
      <c r="A38" s="7" t="s">
        <v>73</v>
      </c>
      <c r="B38" s="8">
        <f>B31+B24+B10+'Tav.14.6.seg'!B38+'Tav.14.6.seg'!B31+'Tav.14.6.seg'!B24+'Tav.14.6.seg'!B10+'Tav.14.6'!B38+'Tav.14.6'!B31+'Tav.14.6'!B24+'Tav.14.6'!B17+'Tav.14.6'!B10</f>
        <v>52168</v>
      </c>
      <c r="C38" s="8">
        <f>C31+C24+C10+'Tav.14.6.seg'!C38+'Tav.14.6.seg'!C31+'Tav.14.6.seg'!C24+'Tav.14.6.seg'!C10+'Tav.14.6'!C38+'Tav.14.6'!C31+'Tav.14.6'!C24+'Tav.14.6'!C17+'Tav.14.6'!C10</f>
        <v>22256</v>
      </c>
      <c r="D38" s="8"/>
      <c r="E38" s="8">
        <f>E31+E24+E10+'Tav.14.6.seg'!E38+'Tav.14.6.seg'!E31+'Tav.14.6.seg'!E24+'Tav.14.6.seg'!E10+'Tav.14.6'!E38+'Tav.14.6'!E31+'Tav.14.6'!E24+'Tav.14.6'!E17+'Tav.14.6'!E10</f>
        <v>48760</v>
      </c>
      <c r="F38" s="8">
        <f>F31+F24+F10+'Tav.14.6.seg'!F38+'Tav.14.6.seg'!F31+'Tav.14.6.seg'!F24+'Tav.14.6.seg'!F10+'Tav.14.6'!F38+'Tav.14.6'!F31+'Tav.14.6'!F24+'Tav.14.6'!F17+'Tav.14.6'!F10</f>
        <v>20117</v>
      </c>
      <c r="G38" s="8"/>
      <c r="H38" s="8">
        <f>H31+H24+H10+'Tav.14.6.seg'!H38+'Tav.14.6.seg'!H31+'Tav.14.6.seg'!H24+'Tav.14.6.seg'!H10+'Tav.14.6'!H38+'Tav.14.6'!H31+'Tav.14.6'!H24+'Tav.14.6'!H17+'Tav.14.6'!H10</f>
        <v>32019</v>
      </c>
      <c r="I38" s="8">
        <f>I31+I24+I10+'Tav.14.6.seg'!I38+'Tav.14.6.seg'!I31+'Tav.14.6.seg'!I24+'Tav.14.6.seg'!I10+'Tav.14.6'!I38+'Tav.14.6'!I31+'Tav.14.6'!I24+'Tav.14.6'!I17+'Tav.14.6'!I10</f>
        <v>11873</v>
      </c>
      <c r="J38" s="8"/>
      <c r="K38" s="8">
        <f>K31+K24+K10+'Tav.14.6.seg'!K38+'Tav.14.6.seg'!K31+'Tav.14.6.seg'!K24+'Tav.14.6.seg'!K10+'Tav.14.6'!K38+'Tav.14.6'!K31+'Tav.14.6'!K24+'Tav.14.6'!K17+'Tav.14.6'!K10</f>
        <v>4976</v>
      </c>
      <c r="L38" s="8">
        <f>L31+L24+L10+'Tav.14.6.seg'!L38+'Tav.14.6.seg'!L31+'Tav.14.6.seg'!L24+'Tav.14.6.seg'!L10+'Tav.14.6'!L38+'Tav.14.6'!L31+'Tav.14.6'!L24+'Tav.14.6'!L17+'Tav.14.6'!L10</f>
        <v>1523</v>
      </c>
      <c r="M38" s="24"/>
      <c r="N38" s="9"/>
      <c r="O38" s="9"/>
      <c r="P38" s="24"/>
    </row>
    <row r="39" spans="1:12" ht="12.7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5" customHeight="1">
      <c r="A40" s="4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>
      <c r="A42" s="7"/>
      <c r="C42" s="24"/>
      <c r="D42" s="8"/>
      <c r="E42" s="24"/>
      <c r="F42" s="24"/>
      <c r="G42" s="8"/>
      <c r="H42" s="24"/>
      <c r="I42" s="24"/>
      <c r="J42" s="8"/>
      <c r="K42" s="24"/>
      <c r="L42" s="24"/>
    </row>
    <row r="43" spans="2:15" ht="12.75">
      <c r="B43" s="24"/>
      <c r="E43" s="24"/>
      <c r="H43" s="24"/>
      <c r="K43" s="24"/>
      <c r="O43" s="24"/>
    </row>
  </sheetData>
  <sheetProtection/>
  <mergeCells count="10">
    <mergeCell ref="A4:L4"/>
    <mergeCell ref="A11:L11"/>
    <mergeCell ref="A18:L18"/>
    <mergeCell ref="A25:L25"/>
    <mergeCell ref="A32:L32"/>
    <mergeCell ref="K2:L2"/>
    <mergeCell ref="A2:A3"/>
    <mergeCell ref="B2:C2"/>
    <mergeCell ref="E2:F2"/>
    <mergeCell ref="H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100" zoomScalePageLayoutView="0" workbookViewId="0" topLeftCell="A13">
      <selection activeCell="A33" sqref="A33:A38"/>
    </sheetView>
  </sheetViews>
  <sheetFormatPr defaultColWidth="9.140625" defaultRowHeight="12.75"/>
  <cols>
    <col min="1" max="1" width="11.710937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0" width="0.85546875" style="3" customWidth="1"/>
    <col min="11" max="12" width="9.7109375" style="3" customWidth="1"/>
    <col min="13" max="16384" width="9.140625" style="3" customWidth="1"/>
  </cols>
  <sheetData>
    <row r="1" spans="1:12" ht="24.75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3"/>
      <c r="B2" s="42" t="s">
        <v>0</v>
      </c>
      <c r="C2" s="42"/>
      <c r="D2" s="22"/>
      <c r="E2" s="42" t="s">
        <v>2</v>
      </c>
      <c r="F2" s="42"/>
      <c r="G2" s="22"/>
      <c r="H2" s="42" t="s">
        <v>1</v>
      </c>
      <c r="I2" s="42"/>
      <c r="J2" s="22"/>
      <c r="K2" s="42" t="s">
        <v>15</v>
      </c>
      <c r="L2" s="42"/>
    </row>
    <row r="3" spans="1:12" ht="28.5" customHeight="1">
      <c r="A3" s="44"/>
      <c r="B3" s="19" t="s">
        <v>42</v>
      </c>
      <c r="C3" s="19" t="s">
        <v>41</v>
      </c>
      <c r="D3" s="23"/>
      <c r="E3" s="19" t="s">
        <v>42</v>
      </c>
      <c r="F3" s="19" t="s">
        <v>41</v>
      </c>
      <c r="G3" s="23"/>
      <c r="H3" s="19" t="s">
        <v>42</v>
      </c>
      <c r="I3" s="19" t="s">
        <v>41</v>
      </c>
      <c r="J3" s="23"/>
      <c r="K3" s="19" t="s">
        <v>42</v>
      </c>
      <c r="L3" s="19" t="s">
        <v>41</v>
      </c>
    </row>
    <row r="4" spans="1:12" ht="19.5" customHeight="1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>
      <c r="A5" s="37" t="s">
        <v>49</v>
      </c>
      <c r="B5" s="8">
        <v>1320</v>
      </c>
      <c r="C5" s="8">
        <v>801</v>
      </c>
      <c r="D5" s="8"/>
      <c r="E5" s="8">
        <v>1628</v>
      </c>
      <c r="F5" s="8">
        <v>740</v>
      </c>
      <c r="G5" s="8"/>
      <c r="H5" s="17">
        <v>0</v>
      </c>
      <c r="I5" s="17">
        <v>0</v>
      </c>
      <c r="J5" s="8"/>
      <c r="K5" s="17">
        <v>0</v>
      </c>
      <c r="L5" s="17">
        <v>0</v>
      </c>
    </row>
    <row r="6" spans="1:12" ht="12.75" customHeight="1">
      <c r="A6" s="37" t="s">
        <v>61</v>
      </c>
      <c r="B6" s="8">
        <v>1186</v>
      </c>
      <c r="C6" s="8">
        <v>719</v>
      </c>
      <c r="D6" s="8"/>
      <c r="E6" s="8">
        <v>1389</v>
      </c>
      <c r="F6" s="8">
        <v>533</v>
      </c>
      <c r="G6" s="8"/>
      <c r="H6" s="17">
        <v>0</v>
      </c>
      <c r="I6" s="17">
        <v>0</v>
      </c>
      <c r="J6" s="8"/>
      <c r="K6" s="17">
        <v>0</v>
      </c>
      <c r="L6" s="17">
        <v>0</v>
      </c>
    </row>
    <row r="7" spans="1:12" ht="12.75" customHeight="1">
      <c r="A7" s="37" t="s">
        <v>63</v>
      </c>
      <c r="B7" s="8">
        <v>1126</v>
      </c>
      <c r="C7" s="8">
        <v>697</v>
      </c>
      <c r="D7" s="8"/>
      <c r="E7" s="8">
        <v>1352</v>
      </c>
      <c r="F7" s="8">
        <v>475</v>
      </c>
      <c r="G7" s="8"/>
      <c r="H7" s="17">
        <v>0</v>
      </c>
      <c r="I7" s="17">
        <v>0</v>
      </c>
      <c r="J7" s="8"/>
      <c r="K7" s="17">
        <v>0</v>
      </c>
      <c r="L7" s="17">
        <v>0</v>
      </c>
    </row>
    <row r="8" spans="1:12" ht="12.75" customHeight="1">
      <c r="A8" s="37" t="s">
        <v>66</v>
      </c>
      <c r="B8" s="8">
        <v>1008</v>
      </c>
      <c r="C8" s="8">
        <v>577</v>
      </c>
      <c r="D8" s="8"/>
      <c r="E8" s="8">
        <v>1318</v>
      </c>
      <c r="F8" s="8">
        <v>701</v>
      </c>
      <c r="G8" s="8"/>
      <c r="H8" s="17">
        <v>0</v>
      </c>
      <c r="I8" s="17">
        <v>0</v>
      </c>
      <c r="J8" s="8"/>
      <c r="K8" s="17">
        <v>0</v>
      </c>
      <c r="L8" s="17">
        <v>0</v>
      </c>
    </row>
    <row r="9" spans="1:14" ht="12.75" customHeight="1">
      <c r="A9" s="37" t="s">
        <v>68</v>
      </c>
      <c r="B9" s="8">
        <v>1008</v>
      </c>
      <c r="C9" s="8">
        <v>589</v>
      </c>
      <c r="D9" s="8"/>
      <c r="E9" s="8">
        <v>1419</v>
      </c>
      <c r="F9" s="8">
        <v>741</v>
      </c>
      <c r="G9" s="8"/>
      <c r="H9" s="17">
        <v>0</v>
      </c>
      <c r="I9" s="17">
        <v>0</v>
      </c>
      <c r="J9" s="8"/>
      <c r="K9" s="17">
        <v>0</v>
      </c>
      <c r="L9" s="17">
        <v>0</v>
      </c>
      <c r="N9" s="9"/>
    </row>
    <row r="10" spans="1:15" ht="12.75" customHeight="1">
      <c r="A10" s="37" t="s">
        <v>73</v>
      </c>
      <c r="B10" s="8">
        <v>1126</v>
      </c>
      <c r="C10" s="8">
        <v>518</v>
      </c>
      <c r="D10" s="8"/>
      <c r="E10" s="8">
        <v>1480</v>
      </c>
      <c r="F10" s="8">
        <v>563</v>
      </c>
      <c r="G10" s="8"/>
      <c r="H10" s="35">
        <v>0</v>
      </c>
      <c r="I10" s="35">
        <v>0</v>
      </c>
      <c r="J10" s="8"/>
      <c r="K10" s="35">
        <v>0</v>
      </c>
      <c r="L10" s="35">
        <v>0</v>
      </c>
      <c r="N10" s="9"/>
      <c r="O10" s="24"/>
    </row>
    <row r="11" spans="1:12" s="2" customFormat="1" ht="19.5" customHeight="1">
      <c r="A11" s="38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 customHeight="1">
      <c r="A12" s="37" t="s">
        <v>49</v>
      </c>
      <c r="B12" s="17">
        <v>0</v>
      </c>
      <c r="C12" s="17">
        <v>0</v>
      </c>
      <c r="D12" s="17"/>
      <c r="E12" s="17">
        <v>0</v>
      </c>
      <c r="F12" s="17">
        <v>0</v>
      </c>
      <c r="G12" s="17"/>
      <c r="H12" s="8">
        <v>1004</v>
      </c>
      <c r="I12" s="8">
        <v>334</v>
      </c>
      <c r="J12" s="17"/>
      <c r="K12" s="17">
        <v>0</v>
      </c>
      <c r="L12" s="17">
        <v>0</v>
      </c>
    </row>
    <row r="13" spans="1:12" ht="12.75" customHeight="1">
      <c r="A13" s="37" t="s">
        <v>61</v>
      </c>
      <c r="B13" s="17">
        <v>0</v>
      </c>
      <c r="C13" s="17">
        <v>0</v>
      </c>
      <c r="D13" s="17"/>
      <c r="E13" s="17">
        <v>0</v>
      </c>
      <c r="F13" s="17">
        <v>0</v>
      </c>
      <c r="G13" s="17"/>
      <c r="H13" s="8">
        <v>1012</v>
      </c>
      <c r="I13" s="8">
        <v>333</v>
      </c>
      <c r="J13" s="17"/>
      <c r="K13" s="17">
        <v>0</v>
      </c>
      <c r="L13" s="17">
        <v>0</v>
      </c>
    </row>
    <row r="14" spans="1:12" ht="12.75" customHeight="1">
      <c r="A14" s="37" t="s">
        <v>63</v>
      </c>
      <c r="B14" s="17">
        <v>0</v>
      </c>
      <c r="C14" s="17">
        <v>0</v>
      </c>
      <c r="D14" s="17"/>
      <c r="E14" s="17">
        <v>0</v>
      </c>
      <c r="F14" s="17">
        <v>0</v>
      </c>
      <c r="G14" s="17"/>
      <c r="H14" s="8">
        <v>1002</v>
      </c>
      <c r="I14" s="8">
        <v>357</v>
      </c>
      <c r="J14" s="17"/>
      <c r="K14" s="17">
        <v>0</v>
      </c>
      <c r="L14" s="17">
        <v>0</v>
      </c>
    </row>
    <row r="15" spans="1:12" ht="12.75" customHeight="1">
      <c r="A15" s="37" t="s">
        <v>66</v>
      </c>
      <c r="B15" s="17">
        <v>0</v>
      </c>
      <c r="C15" s="17">
        <v>0</v>
      </c>
      <c r="D15" s="17"/>
      <c r="E15" s="17">
        <v>0</v>
      </c>
      <c r="F15" s="17">
        <v>0</v>
      </c>
      <c r="G15" s="17"/>
      <c r="H15" s="8">
        <v>1020</v>
      </c>
      <c r="I15" s="8">
        <v>362</v>
      </c>
      <c r="J15" s="17"/>
      <c r="K15" s="17">
        <v>0</v>
      </c>
      <c r="L15" s="17">
        <v>0</v>
      </c>
    </row>
    <row r="16" spans="1:12" ht="12.75" customHeight="1">
      <c r="A16" s="37" t="s">
        <v>68</v>
      </c>
      <c r="B16" s="17">
        <v>0</v>
      </c>
      <c r="C16" s="17">
        <v>0</v>
      </c>
      <c r="D16" s="17"/>
      <c r="E16" s="17">
        <v>0</v>
      </c>
      <c r="F16" s="17">
        <v>0</v>
      </c>
      <c r="G16" s="17"/>
      <c r="H16" s="8">
        <v>868</v>
      </c>
      <c r="I16" s="8">
        <v>445</v>
      </c>
      <c r="J16" s="17"/>
      <c r="K16" s="17">
        <v>0</v>
      </c>
      <c r="L16" s="17">
        <v>0</v>
      </c>
    </row>
    <row r="17" spans="1:14" ht="12.75" customHeight="1">
      <c r="A17" s="37" t="s">
        <v>73</v>
      </c>
      <c r="B17" s="17">
        <v>0</v>
      </c>
      <c r="C17" s="17">
        <v>0</v>
      </c>
      <c r="D17" s="17"/>
      <c r="E17" s="17">
        <v>0</v>
      </c>
      <c r="F17" s="17">
        <v>0</v>
      </c>
      <c r="G17" s="17"/>
      <c r="H17" s="8">
        <v>826</v>
      </c>
      <c r="I17" s="8">
        <v>358</v>
      </c>
      <c r="J17" s="17"/>
      <c r="K17" s="17">
        <v>0</v>
      </c>
      <c r="L17" s="17">
        <v>0</v>
      </c>
      <c r="N17" s="9"/>
    </row>
    <row r="18" spans="1:12" s="2" customFormat="1" ht="19.5" customHeight="1">
      <c r="A18" s="38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4" ht="12.75" customHeight="1">
      <c r="A19" s="37" t="s">
        <v>49</v>
      </c>
      <c r="B19" s="8">
        <v>6254</v>
      </c>
      <c r="C19" s="8">
        <v>3147</v>
      </c>
      <c r="D19" s="8"/>
      <c r="E19" s="8">
        <v>7168</v>
      </c>
      <c r="F19" s="8">
        <v>3160</v>
      </c>
      <c r="G19" s="8"/>
      <c r="H19" s="8">
        <v>4167</v>
      </c>
      <c r="I19" s="8">
        <v>2314</v>
      </c>
      <c r="J19" s="8"/>
      <c r="K19" s="8">
        <v>894</v>
      </c>
      <c r="L19" s="8">
        <v>136</v>
      </c>
      <c r="N19" s="9"/>
    </row>
    <row r="20" spans="1:14" ht="12.75" customHeight="1">
      <c r="A20" s="37" t="s">
        <v>61</v>
      </c>
      <c r="B20" s="8">
        <v>6197</v>
      </c>
      <c r="C20" s="8">
        <v>3115</v>
      </c>
      <c r="D20" s="8"/>
      <c r="E20" s="8">
        <v>6856</v>
      </c>
      <c r="F20" s="8">
        <v>2140</v>
      </c>
      <c r="G20" s="8"/>
      <c r="H20" s="8">
        <v>3468</v>
      </c>
      <c r="I20" s="8">
        <v>1886</v>
      </c>
      <c r="J20" s="8"/>
      <c r="K20" s="8">
        <v>427</v>
      </c>
      <c r="L20" s="8">
        <v>112</v>
      </c>
      <c r="N20" s="9"/>
    </row>
    <row r="21" spans="1:15" ht="12.75" customHeight="1">
      <c r="A21" s="37" t="s">
        <v>63</v>
      </c>
      <c r="B21" s="8">
        <v>6274</v>
      </c>
      <c r="C21" s="8">
        <v>3169</v>
      </c>
      <c r="D21" s="8"/>
      <c r="E21" s="8">
        <v>7602</v>
      </c>
      <c r="F21" s="8">
        <v>2049</v>
      </c>
      <c r="G21" s="8"/>
      <c r="H21" s="8">
        <v>3721</v>
      </c>
      <c r="I21" s="8">
        <v>1981</v>
      </c>
      <c r="J21" s="8"/>
      <c r="K21" s="8">
        <v>775</v>
      </c>
      <c r="L21" s="8">
        <v>250</v>
      </c>
      <c r="N21" s="9"/>
      <c r="O21" s="24"/>
    </row>
    <row r="22" spans="1:15" ht="12.75" customHeight="1">
      <c r="A22" s="37" t="s">
        <v>66</v>
      </c>
      <c r="B22" s="8">
        <v>5745</v>
      </c>
      <c r="C22" s="8">
        <v>2771</v>
      </c>
      <c r="D22" s="8"/>
      <c r="E22" s="8">
        <v>7949</v>
      </c>
      <c r="F22" s="8">
        <v>3861</v>
      </c>
      <c r="G22" s="8"/>
      <c r="H22" s="8">
        <v>3745</v>
      </c>
      <c r="I22" s="8">
        <v>1941</v>
      </c>
      <c r="J22" s="8"/>
      <c r="K22" s="8">
        <v>561</v>
      </c>
      <c r="L22" s="8">
        <v>272</v>
      </c>
      <c r="N22" s="9"/>
      <c r="O22" s="24"/>
    </row>
    <row r="23" spans="1:15" ht="12.75" customHeight="1">
      <c r="A23" s="37" t="s">
        <v>68</v>
      </c>
      <c r="B23" s="8">
        <v>5878</v>
      </c>
      <c r="C23" s="8">
        <v>3081</v>
      </c>
      <c r="D23" s="8"/>
      <c r="E23" s="8">
        <v>8184</v>
      </c>
      <c r="F23" s="8">
        <v>4173</v>
      </c>
      <c r="G23" s="8"/>
      <c r="H23" s="8">
        <v>3204</v>
      </c>
      <c r="I23" s="8">
        <v>1902</v>
      </c>
      <c r="J23" s="8"/>
      <c r="K23" s="8">
        <v>417</v>
      </c>
      <c r="L23" s="8">
        <v>210</v>
      </c>
      <c r="N23" s="9"/>
      <c r="O23" s="24"/>
    </row>
    <row r="24" spans="1:15" ht="12.75" customHeight="1">
      <c r="A24" s="37" t="s">
        <v>73</v>
      </c>
      <c r="B24" s="8">
        <v>5284</v>
      </c>
      <c r="C24" s="8">
        <v>2593</v>
      </c>
      <c r="D24" s="8"/>
      <c r="E24" s="8">
        <v>7443</v>
      </c>
      <c r="F24" s="8">
        <v>3758</v>
      </c>
      <c r="G24" s="8"/>
      <c r="H24" s="8">
        <f>3605+105</f>
        <v>3710</v>
      </c>
      <c r="I24" s="8">
        <f>1587+78</f>
        <v>1665</v>
      </c>
      <c r="J24" s="8"/>
      <c r="K24" s="8">
        <v>681</v>
      </c>
      <c r="L24" s="8">
        <v>215</v>
      </c>
      <c r="N24" s="9"/>
      <c r="O24" s="24"/>
    </row>
    <row r="25" spans="1:12" s="2" customFormat="1" ht="19.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5" ht="12.75" customHeight="1">
      <c r="A26" s="37" t="s">
        <v>49</v>
      </c>
      <c r="B26" s="8">
        <v>2667</v>
      </c>
      <c r="C26" s="8">
        <v>1475</v>
      </c>
      <c r="D26" s="8"/>
      <c r="E26" s="8">
        <v>3747</v>
      </c>
      <c r="F26" s="8">
        <v>1648</v>
      </c>
      <c r="G26" s="8"/>
      <c r="H26" s="8">
        <v>2200</v>
      </c>
      <c r="I26" s="8">
        <v>1008</v>
      </c>
      <c r="J26" s="8"/>
      <c r="K26" s="17">
        <v>0</v>
      </c>
      <c r="L26" s="17">
        <v>0</v>
      </c>
      <c r="N26" s="9"/>
      <c r="O26" s="24"/>
    </row>
    <row r="27" spans="1:15" ht="12.75" customHeight="1">
      <c r="A27" s="37" t="s">
        <v>61</v>
      </c>
      <c r="B27" s="8">
        <v>2581</v>
      </c>
      <c r="C27" s="8">
        <v>1407</v>
      </c>
      <c r="D27" s="8"/>
      <c r="E27" s="8">
        <v>4340</v>
      </c>
      <c r="F27" s="8">
        <v>1585</v>
      </c>
      <c r="G27" s="8"/>
      <c r="H27" s="8">
        <v>2413</v>
      </c>
      <c r="I27" s="8">
        <v>1106</v>
      </c>
      <c r="J27" s="8"/>
      <c r="K27" s="17">
        <v>0</v>
      </c>
      <c r="L27" s="17">
        <v>0</v>
      </c>
      <c r="N27" s="9"/>
      <c r="O27" s="24"/>
    </row>
    <row r="28" spans="1:15" ht="12.75" customHeight="1">
      <c r="A28" s="37" t="s">
        <v>63</v>
      </c>
      <c r="B28" s="8">
        <v>2521</v>
      </c>
      <c r="C28" s="8">
        <v>1344</v>
      </c>
      <c r="D28" s="8"/>
      <c r="E28" s="8">
        <v>4787</v>
      </c>
      <c r="F28" s="8">
        <v>1555</v>
      </c>
      <c r="G28" s="8"/>
      <c r="H28" s="8">
        <v>2173</v>
      </c>
      <c r="I28" s="8">
        <v>967</v>
      </c>
      <c r="J28" s="8"/>
      <c r="K28" s="17">
        <v>0</v>
      </c>
      <c r="L28" s="17">
        <v>0</v>
      </c>
      <c r="N28" s="9"/>
      <c r="O28" s="24"/>
    </row>
    <row r="29" spans="1:15" ht="12.75" customHeight="1">
      <c r="A29" s="37" t="s">
        <v>66</v>
      </c>
      <c r="B29" s="8">
        <v>1915</v>
      </c>
      <c r="C29" s="8">
        <v>1079</v>
      </c>
      <c r="D29" s="8"/>
      <c r="E29" s="8">
        <v>4748</v>
      </c>
      <c r="F29" s="8">
        <v>2261</v>
      </c>
      <c r="G29" s="8"/>
      <c r="H29" s="8">
        <v>2103</v>
      </c>
      <c r="I29" s="8">
        <v>942</v>
      </c>
      <c r="J29" s="8"/>
      <c r="K29" s="17">
        <v>0</v>
      </c>
      <c r="L29" s="17">
        <v>0</v>
      </c>
      <c r="N29" s="9"/>
      <c r="O29" s="24"/>
    </row>
    <row r="30" spans="1:15" ht="12.75" customHeight="1">
      <c r="A30" s="37" t="s">
        <v>68</v>
      </c>
      <c r="B30" s="8">
        <v>1961</v>
      </c>
      <c r="C30" s="8">
        <v>1184</v>
      </c>
      <c r="D30" s="8"/>
      <c r="E30" s="8">
        <v>4766</v>
      </c>
      <c r="F30" s="8">
        <v>2532</v>
      </c>
      <c r="G30" s="8"/>
      <c r="H30" s="8">
        <v>1706</v>
      </c>
      <c r="I30" s="8">
        <v>940</v>
      </c>
      <c r="J30" s="8"/>
      <c r="K30" s="17">
        <v>0</v>
      </c>
      <c r="L30" s="17">
        <v>0</v>
      </c>
      <c r="N30" s="9"/>
      <c r="O30" s="24"/>
    </row>
    <row r="31" spans="1:15" ht="12.75" customHeight="1">
      <c r="A31" s="37" t="s">
        <v>73</v>
      </c>
      <c r="B31" s="8">
        <v>1639</v>
      </c>
      <c r="C31" s="8">
        <v>943</v>
      </c>
      <c r="D31" s="8"/>
      <c r="E31" s="8">
        <v>4209</v>
      </c>
      <c r="F31" s="8">
        <v>1523</v>
      </c>
      <c r="G31" s="8"/>
      <c r="H31" s="8">
        <v>2064</v>
      </c>
      <c r="I31" s="8">
        <v>954</v>
      </c>
      <c r="J31" s="8"/>
      <c r="K31" s="17">
        <v>0</v>
      </c>
      <c r="L31" s="17">
        <v>0</v>
      </c>
      <c r="N31" s="9"/>
      <c r="O31" s="24"/>
    </row>
    <row r="32" spans="1:12" s="2" customFormat="1" ht="19.5" customHeight="1">
      <c r="A32" s="38" t="s">
        <v>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5" ht="12.75" customHeight="1">
      <c r="A33" s="37" t="s">
        <v>49</v>
      </c>
      <c r="B33" s="8">
        <v>6385</v>
      </c>
      <c r="C33" s="8">
        <v>3553</v>
      </c>
      <c r="D33" s="8"/>
      <c r="E33" s="8">
        <v>8544</v>
      </c>
      <c r="F33" s="8">
        <v>4887</v>
      </c>
      <c r="G33" s="8"/>
      <c r="H33" s="8">
        <v>5027</v>
      </c>
      <c r="I33" s="8">
        <v>2761</v>
      </c>
      <c r="J33" s="8"/>
      <c r="K33" s="8">
        <v>37</v>
      </c>
      <c r="L33" s="8">
        <v>9</v>
      </c>
      <c r="N33" s="9"/>
      <c r="O33" s="24"/>
    </row>
    <row r="34" spans="1:15" ht="12.75" customHeight="1">
      <c r="A34" s="37" t="s">
        <v>61</v>
      </c>
      <c r="B34" s="8">
        <v>6390</v>
      </c>
      <c r="C34" s="8">
        <v>3575</v>
      </c>
      <c r="D34" s="8"/>
      <c r="E34" s="8">
        <v>8174</v>
      </c>
      <c r="F34" s="8">
        <v>3897</v>
      </c>
      <c r="G34" s="8"/>
      <c r="H34" s="8">
        <v>4935</v>
      </c>
      <c r="I34" s="8">
        <v>2685</v>
      </c>
      <c r="J34" s="8"/>
      <c r="K34" s="8">
        <v>108</v>
      </c>
      <c r="L34" s="8">
        <v>32</v>
      </c>
      <c r="N34" s="9"/>
      <c r="O34" s="24"/>
    </row>
    <row r="35" spans="1:15" ht="12.75" customHeight="1">
      <c r="A35" s="37" t="s">
        <v>63</v>
      </c>
      <c r="B35" s="8">
        <v>6136</v>
      </c>
      <c r="C35" s="8">
        <v>3033</v>
      </c>
      <c r="D35" s="8"/>
      <c r="E35" s="8">
        <v>8108</v>
      </c>
      <c r="F35" s="8">
        <v>2900</v>
      </c>
      <c r="G35" s="8"/>
      <c r="H35" s="8">
        <v>4720</v>
      </c>
      <c r="I35" s="8">
        <v>2717</v>
      </c>
      <c r="J35" s="8"/>
      <c r="K35" s="8">
        <v>681</v>
      </c>
      <c r="L35" s="8">
        <v>221</v>
      </c>
      <c r="N35" s="9"/>
      <c r="O35" s="24"/>
    </row>
    <row r="36" spans="1:15" ht="12.75" customHeight="1">
      <c r="A36" s="37" t="s">
        <v>66</v>
      </c>
      <c r="B36" s="8">
        <v>5318</v>
      </c>
      <c r="C36" s="8">
        <v>2319</v>
      </c>
      <c r="D36" s="8"/>
      <c r="E36" s="8">
        <v>7745</v>
      </c>
      <c r="F36" s="8">
        <v>3906</v>
      </c>
      <c r="G36" s="8"/>
      <c r="H36" s="8">
        <v>4504</v>
      </c>
      <c r="I36" s="8">
        <v>2571</v>
      </c>
      <c r="J36" s="8"/>
      <c r="K36" s="8">
        <v>954</v>
      </c>
      <c r="L36" s="8">
        <v>370</v>
      </c>
      <c r="M36" s="31"/>
      <c r="N36" s="9"/>
      <c r="O36" s="24"/>
    </row>
    <row r="37" spans="1:15" ht="12.75" customHeight="1">
      <c r="A37" s="37" t="s">
        <v>68</v>
      </c>
      <c r="B37" s="8">
        <v>5677</v>
      </c>
      <c r="C37" s="8">
        <v>2296</v>
      </c>
      <c r="D37" s="8"/>
      <c r="E37" s="8">
        <v>7542</v>
      </c>
      <c r="F37" s="8">
        <v>3401</v>
      </c>
      <c r="G37" s="8"/>
      <c r="H37" s="8">
        <v>4209</v>
      </c>
      <c r="I37" s="8">
        <v>2074</v>
      </c>
      <c r="J37" s="8"/>
      <c r="K37" s="8">
        <v>830</v>
      </c>
      <c r="L37" s="8">
        <v>352</v>
      </c>
      <c r="M37" s="31"/>
      <c r="N37" s="9"/>
      <c r="O37" s="24"/>
    </row>
    <row r="38" spans="1:15" ht="12.75" customHeight="1">
      <c r="A38" s="37" t="s">
        <v>73</v>
      </c>
      <c r="B38" s="8">
        <v>7092</v>
      </c>
      <c r="C38" s="8">
        <v>2201</v>
      </c>
      <c r="D38" s="8"/>
      <c r="E38" s="8">
        <v>7504</v>
      </c>
      <c r="F38" s="8">
        <v>3933</v>
      </c>
      <c r="G38" s="8"/>
      <c r="H38" s="8">
        <v>4815</v>
      </c>
      <c r="I38" s="8">
        <v>1737</v>
      </c>
      <c r="J38" s="8"/>
      <c r="K38" s="8">
        <v>1134</v>
      </c>
      <c r="L38" s="8">
        <v>295</v>
      </c>
      <c r="M38" s="31"/>
      <c r="N38" s="9"/>
      <c r="O38" s="24"/>
    </row>
    <row r="39" spans="1:12" ht="12.7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5" customHeight="1">
      <c r="A40" s="4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 customHeight="1">
      <c r="A43" s="7"/>
      <c r="B43" s="31"/>
      <c r="C43" s="31"/>
      <c r="D43" s="8"/>
      <c r="E43" s="8"/>
      <c r="F43" s="8"/>
      <c r="G43" s="8"/>
      <c r="H43" s="8"/>
      <c r="I43" s="8"/>
      <c r="J43" s="8"/>
      <c r="K43" s="8"/>
      <c r="L43" s="8"/>
    </row>
  </sheetData>
  <sheetProtection/>
  <mergeCells count="10">
    <mergeCell ref="A4:L4"/>
    <mergeCell ref="A11:L11"/>
    <mergeCell ref="A18:L18"/>
    <mergeCell ref="A25:L25"/>
    <mergeCell ref="A32:L32"/>
    <mergeCell ref="K2:L2"/>
    <mergeCell ref="A2:A3"/>
    <mergeCell ref="B2:C2"/>
    <mergeCell ref="E2:F2"/>
    <mergeCell ref="H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100" zoomScalePageLayoutView="0" workbookViewId="0" topLeftCell="A13">
      <selection activeCell="A12" sqref="A12:A17"/>
    </sheetView>
  </sheetViews>
  <sheetFormatPr defaultColWidth="9.140625" defaultRowHeight="12.75"/>
  <cols>
    <col min="1" max="1" width="11.710937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0" width="0.85546875" style="3" customWidth="1"/>
    <col min="11" max="12" width="9.7109375" style="3" customWidth="1"/>
    <col min="13" max="13" width="9.140625" style="24" customWidth="1"/>
    <col min="14" max="16384" width="9.140625" style="3" customWidth="1"/>
  </cols>
  <sheetData>
    <row r="1" spans="1:12" ht="24.75" customHeight="1">
      <c r="A1" s="5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3"/>
      <c r="B2" s="42" t="s">
        <v>0</v>
      </c>
      <c r="C2" s="42"/>
      <c r="D2" s="22"/>
      <c r="E2" s="42" t="s">
        <v>2</v>
      </c>
      <c r="F2" s="42"/>
      <c r="G2" s="22"/>
      <c r="H2" s="42" t="s">
        <v>1</v>
      </c>
      <c r="I2" s="42"/>
      <c r="J2" s="22"/>
      <c r="K2" s="42" t="s">
        <v>15</v>
      </c>
      <c r="L2" s="42"/>
    </row>
    <row r="3" spans="1:12" ht="28.5" customHeight="1">
      <c r="A3" s="44"/>
      <c r="B3" s="19" t="s">
        <v>42</v>
      </c>
      <c r="C3" s="19" t="s">
        <v>41</v>
      </c>
      <c r="D3" s="23"/>
      <c r="E3" s="19" t="s">
        <v>42</v>
      </c>
      <c r="F3" s="19" t="s">
        <v>41</v>
      </c>
      <c r="G3" s="23"/>
      <c r="H3" s="19" t="s">
        <v>42</v>
      </c>
      <c r="I3" s="19" t="s">
        <v>41</v>
      </c>
      <c r="J3" s="23"/>
      <c r="K3" s="19" t="s">
        <v>42</v>
      </c>
      <c r="L3" s="19" t="s">
        <v>41</v>
      </c>
    </row>
    <row r="4" spans="1:12" ht="19.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>
      <c r="A5" s="37" t="s">
        <v>49</v>
      </c>
      <c r="B5" s="8">
        <v>5412</v>
      </c>
      <c r="C5" s="8">
        <v>2377</v>
      </c>
      <c r="D5" s="8"/>
      <c r="E5" s="8">
        <v>5391</v>
      </c>
      <c r="F5" s="8">
        <v>2615</v>
      </c>
      <c r="G5" s="8"/>
      <c r="H5" s="8">
        <v>2773</v>
      </c>
      <c r="I5" s="8">
        <v>905</v>
      </c>
      <c r="J5" s="8"/>
      <c r="K5" s="17">
        <v>0</v>
      </c>
      <c r="L5" s="17">
        <v>0</v>
      </c>
    </row>
    <row r="6" spans="1:12" ht="12.75" customHeight="1">
      <c r="A6" s="37" t="s">
        <v>61</v>
      </c>
      <c r="B6" s="8">
        <v>5707</v>
      </c>
      <c r="C6" s="8">
        <v>2488</v>
      </c>
      <c r="D6" s="8"/>
      <c r="E6" s="8">
        <v>5129</v>
      </c>
      <c r="F6" s="8">
        <v>1974</v>
      </c>
      <c r="G6" s="8"/>
      <c r="H6" s="8">
        <v>2976</v>
      </c>
      <c r="I6" s="8">
        <v>1176</v>
      </c>
      <c r="J6" s="8"/>
      <c r="K6" s="17">
        <v>0</v>
      </c>
      <c r="L6" s="17">
        <v>0</v>
      </c>
    </row>
    <row r="7" spans="1:13" ht="12.75" customHeight="1">
      <c r="A7" s="37" t="s">
        <v>63</v>
      </c>
      <c r="B7" s="8">
        <v>5804</v>
      </c>
      <c r="C7" s="8">
        <v>2685</v>
      </c>
      <c r="D7" s="8"/>
      <c r="E7" s="8">
        <v>5042</v>
      </c>
      <c r="F7" s="8">
        <v>1694</v>
      </c>
      <c r="G7" s="8"/>
      <c r="H7" s="8">
        <v>2795</v>
      </c>
      <c r="I7" s="8">
        <v>1283</v>
      </c>
      <c r="J7" s="8"/>
      <c r="K7" s="17">
        <v>0</v>
      </c>
      <c r="L7" s="17">
        <v>0</v>
      </c>
      <c r="M7" s="9"/>
    </row>
    <row r="8" spans="1:14" ht="12.75" customHeight="1">
      <c r="A8" s="37" t="s">
        <v>66</v>
      </c>
      <c r="B8" s="8">
        <v>4784</v>
      </c>
      <c r="C8" s="8">
        <v>2211</v>
      </c>
      <c r="D8" s="8"/>
      <c r="E8" s="8">
        <v>5140</v>
      </c>
      <c r="F8" s="8">
        <v>2715</v>
      </c>
      <c r="G8" s="8"/>
      <c r="H8" s="8">
        <v>2712</v>
      </c>
      <c r="I8" s="8">
        <v>1324</v>
      </c>
      <c r="J8" s="8"/>
      <c r="K8" s="17">
        <v>0</v>
      </c>
      <c r="L8" s="17">
        <v>0</v>
      </c>
      <c r="M8" s="9"/>
      <c r="N8" s="9"/>
    </row>
    <row r="9" spans="1:15" ht="12.75" customHeight="1">
      <c r="A9" s="37" t="s">
        <v>68</v>
      </c>
      <c r="B9" s="8">
        <v>5071</v>
      </c>
      <c r="C9" s="8">
        <v>2783</v>
      </c>
      <c r="D9" s="8"/>
      <c r="E9" s="8">
        <v>4688</v>
      </c>
      <c r="F9" s="8">
        <v>2870</v>
      </c>
      <c r="G9" s="8"/>
      <c r="H9" s="8">
        <v>2682</v>
      </c>
      <c r="I9" s="8">
        <v>1494</v>
      </c>
      <c r="J9" s="8"/>
      <c r="K9" s="17">
        <v>0</v>
      </c>
      <c r="L9" s="17">
        <v>0</v>
      </c>
      <c r="M9" s="9"/>
      <c r="N9" s="9"/>
      <c r="O9" s="24"/>
    </row>
    <row r="10" spans="1:15" ht="12.75" customHeight="1">
      <c r="A10" s="37" t="s">
        <v>73</v>
      </c>
      <c r="B10" s="8">
        <v>5009</v>
      </c>
      <c r="C10" s="8">
        <v>2501</v>
      </c>
      <c r="D10" s="8"/>
      <c r="E10" s="8">
        <v>4326</v>
      </c>
      <c r="F10" s="8">
        <v>2092</v>
      </c>
      <c r="G10" s="8"/>
      <c r="H10" s="8">
        <v>2953</v>
      </c>
      <c r="I10" s="8">
        <v>1200</v>
      </c>
      <c r="J10" s="8"/>
      <c r="K10" s="17">
        <v>0</v>
      </c>
      <c r="L10" s="17">
        <v>0</v>
      </c>
      <c r="M10" s="9"/>
      <c r="N10" s="9"/>
      <c r="O10" s="24"/>
    </row>
    <row r="11" spans="1:13" s="2" customFormat="1" ht="19.5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0"/>
    </row>
    <row r="12" spans="1:12" ht="12.75" customHeight="1">
      <c r="A12" s="37" t="s">
        <v>49</v>
      </c>
      <c r="B12" s="8">
        <v>1833</v>
      </c>
      <c r="C12" s="8">
        <v>538</v>
      </c>
      <c r="D12" s="8"/>
      <c r="E12" s="8">
        <v>2464</v>
      </c>
      <c r="F12" s="8">
        <v>792</v>
      </c>
      <c r="G12" s="8"/>
      <c r="H12" s="8">
        <v>1183</v>
      </c>
      <c r="I12" s="8">
        <v>174</v>
      </c>
      <c r="J12" s="8"/>
      <c r="K12" s="17">
        <v>0</v>
      </c>
      <c r="L12" s="17">
        <v>0</v>
      </c>
    </row>
    <row r="13" spans="1:12" ht="12.75" customHeight="1">
      <c r="A13" s="37" t="s">
        <v>61</v>
      </c>
      <c r="B13" s="8">
        <v>1728</v>
      </c>
      <c r="C13" s="8">
        <v>576</v>
      </c>
      <c r="D13" s="8"/>
      <c r="E13" s="8">
        <v>3086</v>
      </c>
      <c r="F13" s="8">
        <v>591</v>
      </c>
      <c r="G13" s="8"/>
      <c r="H13" s="8">
        <v>1231</v>
      </c>
      <c r="I13" s="8">
        <v>185</v>
      </c>
      <c r="J13" s="8"/>
      <c r="K13" s="17">
        <v>0</v>
      </c>
      <c r="L13" s="17">
        <v>0</v>
      </c>
    </row>
    <row r="14" spans="1:13" ht="12.75" customHeight="1">
      <c r="A14" s="37" t="s">
        <v>63</v>
      </c>
      <c r="B14" s="8">
        <v>1663</v>
      </c>
      <c r="C14" s="8">
        <v>611</v>
      </c>
      <c r="D14" s="8"/>
      <c r="E14" s="8">
        <v>3580</v>
      </c>
      <c r="F14" s="8">
        <v>489</v>
      </c>
      <c r="G14" s="8"/>
      <c r="H14" s="8">
        <v>1283</v>
      </c>
      <c r="I14" s="8">
        <v>188</v>
      </c>
      <c r="J14" s="8"/>
      <c r="K14" s="17">
        <v>0</v>
      </c>
      <c r="L14" s="17">
        <v>0</v>
      </c>
      <c r="M14" s="9"/>
    </row>
    <row r="15" spans="1:13" ht="12.75" customHeight="1">
      <c r="A15" s="37" t="s">
        <v>66</v>
      </c>
      <c r="B15" s="8">
        <v>1485</v>
      </c>
      <c r="C15" s="8">
        <v>571</v>
      </c>
      <c r="D15" s="8"/>
      <c r="E15" s="8">
        <v>3342</v>
      </c>
      <c r="F15" s="8">
        <v>810</v>
      </c>
      <c r="G15" s="8"/>
      <c r="H15" s="8">
        <v>1313</v>
      </c>
      <c r="I15" s="8">
        <v>169</v>
      </c>
      <c r="J15" s="8"/>
      <c r="K15" s="17">
        <v>0</v>
      </c>
      <c r="L15" s="17">
        <v>0</v>
      </c>
      <c r="M15" s="9"/>
    </row>
    <row r="16" spans="1:13" ht="12.75" customHeight="1">
      <c r="A16" s="37" t="s">
        <v>68</v>
      </c>
      <c r="B16" s="8">
        <v>1605</v>
      </c>
      <c r="C16" s="8">
        <v>1270</v>
      </c>
      <c r="D16" s="8"/>
      <c r="E16" s="8">
        <v>3391</v>
      </c>
      <c r="F16" s="8">
        <v>934</v>
      </c>
      <c r="G16" s="8"/>
      <c r="H16" s="8">
        <v>1326</v>
      </c>
      <c r="I16" s="8">
        <v>544</v>
      </c>
      <c r="J16" s="8"/>
      <c r="K16" s="17">
        <v>0</v>
      </c>
      <c r="L16" s="17">
        <v>0</v>
      </c>
      <c r="M16" s="9"/>
    </row>
    <row r="17" spans="1:14" ht="12.75" customHeight="1">
      <c r="A17" s="37" t="s">
        <v>73</v>
      </c>
      <c r="B17" s="8">
        <v>1525</v>
      </c>
      <c r="C17" s="8">
        <v>635</v>
      </c>
      <c r="D17" s="8"/>
      <c r="E17" s="8">
        <v>3031</v>
      </c>
      <c r="F17" s="8">
        <v>474</v>
      </c>
      <c r="G17" s="8"/>
      <c r="H17" s="8">
        <v>1537</v>
      </c>
      <c r="I17" s="8">
        <v>403</v>
      </c>
      <c r="J17" s="8"/>
      <c r="K17" s="17">
        <v>0</v>
      </c>
      <c r="L17" s="17">
        <v>0</v>
      </c>
      <c r="M17" s="9"/>
      <c r="N17" s="9"/>
    </row>
    <row r="18" spans="1:13" s="2" customFormat="1" ht="19.5" customHeight="1">
      <c r="A18" s="38" t="s">
        <v>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0"/>
    </row>
    <row r="19" spans="1:14" ht="12.75" customHeight="1">
      <c r="A19" s="37" t="s">
        <v>49</v>
      </c>
      <c r="B19" s="8">
        <v>3592</v>
      </c>
      <c r="C19" s="8">
        <v>901</v>
      </c>
      <c r="D19" s="8"/>
      <c r="E19" s="8">
        <v>2925</v>
      </c>
      <c r="F19" s="8">
        <v>708</v>
      </c>
      <c r="G19" s="8"/>
      <c r="H19" s="8">
        <v>3628</v>
      </c>
      <c r="I19" s="8">
        <v>338</v>
      </c>
      <c r="J19" s="8"/>
      <c r="K19" s="17">
        <v>0</v>
      </c>
      <c r="L19" s="17">
        <v>0</v>
      </c>
      <c r="N19" s="9"/>
    </row>
    <row r="20" spans="1:14" ht="12.75" customHeight="1">
      <c r="A20" s="37" t="s">
        <v>61</v>
      </c>
      <c r="B20" s="8">
        <v>3547</v>
      </c>
      <c r="C20" s="8">
        <v>880</v>
      </c>
      <c r="D20" s="8"/>
      <c r="E20" s="8">
        <v>2912</v>
      </c>
      <c r="F20" s="8">
        <v>531</v>
      </c>
      <c r="G20" s="8"/>
      <c r="H20" s="8">
        <v>3681</v>
      </c>
      <c r="I20" s="8">
        <v>342</v>
      </c>
      <c r="J20" s="8"/>
      <c r="K20" s="17">
        <v>0</v>
      </c>
      <c r="L20" s="17">
        <v>0</v>
      </c>
      <c r="N20" s="9"/>
    </row>
    <row r="21" spans="1:15" ht="12.75" customHeight="1">
      <c r="A21" s="37" t="s">
        <v>63</v>
      </c>
      <c r="B21" s="8">
        <v>3575</v>
      </c>
      <c r="C21" s="8">
        <v>940</v>
      </c>
      <c r="D21" s="8"/>
      <c r="E21" s="8">
        <v>3036</v>
      </c>
      <c r="F21" s="8">
        <v>714</v>
      </c>
      <c r="G21" s="8"/>
      <c r="H21" s="8">
        <v>4143</v>
      </c>
      <c r="I21" s="8">
        <v>605</v>
      </c>
      <c r="J21" s="8"/>
      <c r="K21" s="17">
        <v>0</v>
      </c>
      <c r="L21" s="17">
        <v>0</v>
      </c>
      <c r="M21" s="9"/>
      <c r="N21" s="9"/>
      <c r="O21" s="24"/>
    </row>
    <row r="22" spans="1:15" ht="12.75" customHeight="1">
      <c r="A22" s="37" t="s">
        <v>66</v>
      </c>
      <c r="B22" s="8">
        <v>3392</v>
      </c>
      <c r="C22" s="8">
        <v>946</v>
      </c>
      <c r="D22" s="8"/>
      <c r="E22" s="8">
        <v>3132</v>
      </c>
      <c r="F22" s="8">
        <v>918</v>
      </c>
      <c r="G22" s="8"/>
      <c r="H22" s="8">
        <v>4108</v>
      </c>
      <c r="I22" s="8">
        <v>497</v>
      </c>
      <c r="J22" s="8"/>
      <c r="K22" s="17">
        <v>0</v>
      </c>
      <c r="L22" s="17">
        <v>0</v>
      </c>
      <c r="M22" s="9"/>
      <c r="N22" s="9"/>
      <c r="O22" s="24"/>
    </row>
    <row r="23" spans="1:15" ht="12.75" customHeight="1">
      <c r="A23" s="37" t="s">
        <v>68</v>
      </c>
      <c r="B23" s="8">
        <v>3568</v>
      </c>
      <c r="C23" s="8">
        <v>2427</v>
      </c>
      <c r="D23" s="8"/>
      <c r="E23" s="8">
        <v>3422</v>
      </c>
      <c r="F23" s="8">
        <v>938</v>
      </c>
      <c r="G23" s="8"/>
      <c r="H23" s="8">
        <v>4147</v>
      </c>
      <c r="I23" s="8">
        <v>1228</v>
      </c>
      <c r="J23" s="8"/>
      <c r="K23" s="17">
        <v>0</v>
      </c>
      <c r="L23" s="17">
        <v>0</v>
      </c>
      <c r="M23" s="9"/>
      <c r="N23" s="9"/>
      <c r="O23" s="24"/>
    </row>
    <row r="24" spans="1:15" ht="12.75" customHeight="1">
      <c r="A24" s="37" t="s">
        <v>73</v>
      </c>
      <c r="B24" s="8">
        <v>4066</v>
      </c>
      <c r="C24" s="8">
        <v>978</v>
      </c>
      <c r="D24" s="8"/>
      <c r="E24" s="8">
        <v>3473</v>
      </c>
      <c r="F24" s="8">
        <v>496</v>
      </c>
      <c r="G24" s="8"/>
      <c r="H24" s="8">
        <v>5571</v>
      </c>
      <c r="I24" s="8">
        <v>1130</v>
      </c>
      <c r="J24" s="8"/>
      <c r="K24" s="17">
        <v>0</v>
      </c>
      <c r="L24" s="17">
        <v>0</v>
      </c>
      <c r="M24" s="9"/>
      <c r="N24" s="9"/>
      <c r="O24" s="24"/>
    </row>
    <row r="25" spans="1:13" s="2" customFormat="1" ht="19.5" customHeight="1">
      <c r="A25" s="38" t="s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0"/>
    </row>
    <row r="26" spans="1:12" ht="12.75" customHeight="1">
      <c r="A26" s="37" t="s">
        <v>49</v>
      </c>
      <c r="B26" s="8">
        <v>6373</v>
      </c>
      <c r="C26" s="8">
        <v>3354</v>
      </c>
      <c r="D26" s="8"/>
      <c r="E26" s="8">
        <v>6367</v>
      </c>
      <c r="F26" s="8">
        <v>3105</v>
      </c>
      <c r="G26" s="8"/>
      <c r="H26" s="8">
        <v>1831</v>
      </c>
      <c r="I26" s="8">
        <v>844</v>
      </c>
      <c r="J26" s="8"/>
      <c r="K26" s="8">
        <v>12</v>
      </c>
      <c r="L26" s="8">
        <v>12</v>
      </c>
    </row>
    <row r="27" spans="1:12" ht="12.75" customHeight="1">
      <c r="A27" s="37" t="s">
        <v>61</v>
      </c>
      <c r="B27" s="8">
        <v>6223</v>
      </c>
      <c r="C27" s="8">
        <v>3289</v>
      </c>
      <c r="D27" s="8"/>
      <c r="E27" s="8">
        <v>6066</v>
      </c>
      <c r="F27" s="8">
        <v>2332</v>
      </c>
      <c r="G27" s="8"/>
      <c r="H27" s="8">
        <v>1777</v>
      </c>
      <c r="I27" s="8">
        <v>888</v>
      </c>
      <c r="J27" s="8"/>
      <c r="K27" s="8">
        <v>108</v>
      </c>
      <c r="L27" s="8">
        <v>32</v>
      </c>
    </row>
    <row r="28" spans="1:15" ht="12.75" customHeight="1">
      <c r="A28" s="37" t="s">
        <v>63</v>
      </c>
      <c r="B28" s="8">
        <v>6228</v>
      </c>
      <c r="C28" s="8">
        <v>3329</v>
      </c>
      <c r="D28" s="8"/>
      <c r="E28" s="8">
        <v>6343</v>
      </c>
      <c r="F28" s="8">
        <v>2138</v>
      </c>
      <c r="G28" s="8"/>
      <c r="H28" s="8">
        <v>1711</v>
      </c>
      <c r="I28" s="8">
        <v>932</v>
      </c>
      <c r="J28" s="8"/>
      <c r="K28" s="8">
        <v>160</v>
      </c>
      <c r="L28" s="8">
        <v>50</v>
      </c>
      <c r="M28" s="9"/>
      <c r="N28" s="9"/>
      <c r="O28" s="24"/>
    </row>
    <row r="29" spans="1:15" ht="12.75" customHeight="1">
      <c r="A29" s="37" t="s">
        <v>66</v>
      </c>
      <c r="B29" s="8">
        <v>5752</v>
      </c>
      <c r="C29" s="8">
        <v>2999</v>
      </c>
      <c r="D29" s="8"/>
      <c r="E29" s="8">
        <v>6368</v>
      </c>
      <c r="F29" s="8">
        <v>3303</v>
      </c>
      <c r="G29" s="8"/>
      <c r="H29" s="8">
        <v>1687</v>
      </c>
      <c r="I29" s="8">
        <v>904</v>
      </c>
      <c r="J29" s="8"/>
      <c r="K29" s="8">
        <v>253</v>
      </c>
      <c r="L29" s="8">
        <v>108</v>
      </c>
      <c r="M29" s="9"/>
      <c r="N29" s="9"/>
      <c r="O29" s="24"/>
    </row>
    <row r="30" spans="1:15" ht="12.75" customHeight="1">
      <c r="A30" s="37" t="s">
        <v>68</v>
      </c>
      <c r="B30" s="8">
        <v>5844</v>
      </c>
      <c r="C30" s="8">
        <v>3503</v>
      </c>
      <c r="D30" s="8"/>
      <c r="E30" s="8">
        <v>6523</v>
      </c>
      <c r="F30" s="8">
        <v>3479</v>
      </c>
      <c r="G30" s="8"/>
      <c r="H30" s="8">
        <v>1627</v>
      </c>
      <c r="I30" s="8">
        <v>936</v>
      </c>
      <c r="J30" s="8"/>
      <c r="K30" s="8">
        <v>185</v>
      </c>
      <c r="L30" s="8">
        <v>85</v>
      </c>
      <c r="M30" s="9"/>
      <c r="N30" s="9"/>
      <c r="O30" s="24"/>
    </row>
    <row r="31" spans="1:15" ht="12.75" customHeight="1">
      <c r="A31" s="37" t="s">
        <v>73</v>
      </c>
      <c r="B31" s="8">
        <v>6272</v>
      </c>
      <c r="C31" s="8">
        <v>2741</v>
      </c>
      <c r="D31" s="8"/>
      <c r="E31" s="8">
        <v>6106</v>
      </c>
      <c r="F31" s="8">
        <v>2098</v>
      </c>
      <c r="G31" s="8"/>
      <c r="H31" s="8">
        <v>1879</v>
      </c>
      <c r="I31" s="8">
        <v>964</v>
      </c>
      <c r="J31" s="8"/>
      <c r="K31" s="8">
        <v>659</v>
      </c>
      <c r="L31" s="8">
        <v>236</v>
      </c>
      <c r="M31" s="9"/>
      <c r="N31" s="9"/>
      <c r="O31" s="24"/>
    </row>
    <row r="32" spans="1:13" s="2" customFormat="1" ht="19.5" customHeight="1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0"/>
    </row>
    <row r="33" spans="1:12" ht="12.75" customHeight="1">
      <c r="A33" s="37" t="s">
        <v>49</v>
      </c>
      <c r="B33" s="8">
        <v>2518</v>
      </c>
      <c r="C33" s="8">
        <v>1161</v>
      </c>
      <c r="D33" s="8"/>
      <c r="E33" s="36" t="s">
        <v>53</v>
      </c>
      <c r="F33" s="36" t="s">
        <v>53</v>
      </c>
      <c r="G33" s="8"/>
      <c r="H33" s="35">
        <v>0</v>
      </c>
      <c r="I33" s="35">
        <v>0</v>
      </c>
      <c r="J33" s="8"/>
      <c r="K33" s="8">
        <v>157</v>
      </c>
      <c r="L33" s="8">
        <v>14</v>
      </c>
    </row>
    <row r="34" spans="1:12" ht="12.75" customHeight="1">
      <c r="A34" s="37" t="s">
        <v>61</v>
      </c>
      <c r="B34" s="8">
        <v>2407</v>
      </c>
      <c r="C34" s="8">
        <v>1246</v>
      </c>
      <c r="D34" s="8"/>
      <c r="E34" s="36" t="s">
        <v>53</v>
      </c>
      <c r="F34" s="36" t="s">
        <v>53</v>
      </c>
      <c r="G34" s="8"/>
      <c r="H34" s="35">
        <v>0</v>
      </c>
      <c r="I34" s="35">
        <v>0</v>
      </c>
      <c r="J34" s="8"/>
      <c r="K34" s="8">
        <v>262</v>
      </c>
      <c r="L34" s="8">
        <v>37</v>
      </c>
    </row>
    <row r="35" spans="1:13" ht="12.75" customHeight="1">
      <c r="A35" s="37" t="s">
        <v>63</v>
      </c>
      <c r="B35" s="8">
        <v>2405</v>
      </c>
      <c r="C35" s="8">
        <v>1225</v>
      </c>
      <c r="D35" s="8"/>
      <c r="E35" s="36" t="s">
        <v>53</v>
      </c>
      <c r="F35" s="36" t="s">
        <v>53</v>
      </c>
      <c r="G35" s="8"/>
      <c r="H35" s="35">
        <v>0</v>
      </c>
      <c r="I35" s="35">
        <v>0</v>
      </c>
      <c r="J35" s="8"/>
      <c r="K35" s="8">
        <v>372</v>
      </c>
      <c r="L35" s="8">
        <v>51</v>
      </c>
      <c r="M35" s="9"/>
    </row>
    <row r="36" spans="1:13" ht="12.75" customHeight="1">
      <c r="A36" s="37" t="s">
        <v>66</v>
      </c>
      <c r="B36" s="8">
        <v>2246</v>
      </c>
      <c r="C36" s="8">
        <v>1006</v>
      </c>
      <c r="D36" s="8"/>
      <c r="E36" s="36" t="s">
        <v>53</v>
      </c>
      <c r="F36" s="36" t="s">
        <v>53</v>
      </c>
      <c r="G36" s="8"/>
      <c r="H36" s="35">
        <v>0</v>
      </c>
      <c r="I36" s="35">
        <v>0</v>
      </c>
      <c r="J36" s="8"/>
      <c r="K36" s="8">
        <v>425</v>
      </c>
      <c r="L36" s="8">
        <v>123</v>
      </c>
      <c r="M36" s="9"/>
    </row>
    <row r="37" spans="1:13" ht="12.75" customHeight="1">
      <c r="A37" s="37" t="s">
        <v>68</v>
      </c>
      <c r="B37" s="8">
        <v>2395</v>
      </c>
      <c r="C37" s="8">
        <v>1601</v>
      </c>
      <c r="D37" s="8"/>
      <c r="E37" s="36" t="s">
        <v>53</v>
      </c>
      <c r="F37" s="36" t="s">
        <v>53</v>
      </c>
      <c r="G37" s="8"/>
      <c r="H37" s="35">
        <v>0</v>
      </c>
      <c r="I37" s="35">
        <v>0</v>
      </c>
      <c r="J37" s="8"/>
      <c r="K37" s="8">
        <v>335</v>
      </c>
      <c r="L37" s="8">
        <v>139</v>
      </c>
      <c r="M37" s="9"/>
    </row>
    <row r="38" spans="1:13" ht="12.75" customHeight="1">
      <c r="A38" s="37" t="s">
        <v>73</v>
      </c>
      <c r="B38" s="8">
        <v>2861</v>
      </c>
      <c r="C38" s="8">
        <v>1074</v>
      </c>
      <c r="D38" s="8"/>
      <c r="E38" s="8">
        <v>1056</v>
      </c>
      <c r="F38" s="8">
        <v>443</v>
      </c>
      <c r="G38" s="8"/>
      <c r="H38" s="35">
        <v>0</v>
      </c>
      <c r="I38" s="35">
        <v>0</v>
      </c>
      <c r="J38" s="8"/>
      <c r="K38" s="35">
        <v>0</v>
      </c>
      <c r="L38" s="35">
        <v>0</v>
      </c>
      <c r="M38" s="9"/>
    </row>
    <row r="39" spans="1:12" ht="12.7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5" customHeight="1">
      <c r="A40" s="4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sheetProtection/>
  <mergeCells count="10">
    <mergeCell ref="A32:L32"/>
    <mergeCell ref="A25:L25"/>
    <mergeCell ref="A18:L18"/>
    <mergeCell ref="A11:L11"/>
    <mergeCell ref="A4:L4"/>
    <mergeCell ref="K2:L2"/>
    <mergeCell ref="B2:C2"/>
    <mergeCell ref="E2:F2"/>
    <mergeCell ref="H2:I2"/>
    <mergeCell ref="A2:A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C48" sqref="C48"/>
    </sheetView>
  </sheetViews>
  <sheetFormatPr defaultColWidth="9.140625" defaultRowHeight="12.75"/>
  <cols>
    <col min="1" max="1" width="1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5" t="s">
        <v>57</v>
      </c>
      <c r="B1" s="6"/>
      <c r="C1" s="6"/>
      <c r="D1" s="6"/>
      <c r="E1" s="6"/>
    </row>
    <row r="2" spans="1:5" ht="42.75" customHeight="1">
      <c r="A2" s="21"/>
      <c r="B2" s="19" t="s">
        <v>46</v>
      </c>
      <c r="C2" s="19" t="s">
        <v>44</v>
      </c>
      <c r="D2" s="19" t="s">
        <v>46</v>
      </c>
      <c r="E2" s="19" t="s">
        <v>44</v>
      </c>
    </row>
    <row r="3" spans="1:5" ht="24.75" customHeight="1">
      <c r="A3" s="14"/>
      <c r="B3" s="48" t="s">
        <v>45</v>
      </c>
      <c r="C3" s="48"/>
      <c r="D3" s="49" t="s">
        <v>82</v>
      </c>
      <c r="E3" s="49"/>
    </row>
    <row r="4" spans="1:5" ht="19.5" customHeight="1">
      <c r="A4" s="38" t="s">
        <v>21</v>
      </c>
      <c r="B4" s="38"/>
      <c r="C4" s="38"/>
      <c r="D4" s="38"/>
      <c r="E4" s="38"/>
    </row>
    <row r="5" spans="1:5" ht="12.75" customHeight="1">
      <c r="A5" s="37" t="s">
        <v>61</v>
      </c>
      <c r="B5" s="25">
        <v>8757</v>
      </c>
      <c r="C5" s="26">
        <v>13.139088729016786</v>
      </c>
      <c r="D5" s="25">
        <v>24171</v>
      </c>
      <c r="E5" s="26">
        <v>10.785941831119937</v>
      </c>
    </row>
    <row r="6" spans="1:5" ht="12.75" customHeight="1">
      <c r="A6" s="37" t="s">
        <v>63</v>
      </c>
      <c r="B6" s="25" t="s">
        <v>67</v>
      </c>
      <c r="C6" s="25" t="s">
        <v>67</v>
      </c>
      <c r="D6" s="25" t="s">
        <v>67</v>
      </c>
      <c r="E6" s="25" t="s">
        <v>67</v>
      </c>
    </row>
    <row r="7" spans="1:5" ht="12.75" customHeight="1">
      <c r="A7" s="37" t="s">
        <v>66</v>
      </c>
      <c r="B7" s="25">
        <v>9043</v>
      </c>
      <c r="C7" s="26">
        <v>12.7</v>
      </c>
      <c r="D7" s="25">
        <v>23573</v>
      </c>
      <c r="E7" s="26">
        <f>'Tav.14.2'!C6/'Tav.14.5'!D7</f>
        <v>10.711364696898995</v>
      </c>
    </row>
    <row r="8" spans="1:5" ht="12.75" customHeight="1">
      <c r="A8" s="37" t="s">
        <v>68</v>
      </c>
      <c r="B8" s="25">
        <v>9038</v>
      </c>
      <c r="C8" s="26">
        <v>12.9</v>
      </c>
      <c r="D8" s="25">
        <v>22775</v>
      </c>
      <c r="E8" s="26">
        <v>11</v>
      </c>
    </row>
    <row r="9" spans="1:5" ht="12.75" customHeight="1">
      <c r="A9" s="37" t="s">
        <v>85</v>
      </c>
      <c r="B9" s="25">
        <v>9083</v>
      </c>
      <c r="C9" s="26">
        <v>12.792579544203457</v>
      </c>
      <c r="D9" s="25">
        <v>22271</v>
      </c>
      <c r="E9" s="26">
        <v>11.17861793363567</v>
      </c>
    </row>
    <row r="10" spans="1:9" ht="12.75" customHeight="1">
      <c r="A10" s="37" t="s">
        <v>86</v>
      </c>
      <c r="B10" s="25">
        <v>9237</v>
      </c>
      <c r="C10" s="26">
        <v>12.64588069719606</v>
      </c>
      <c r="D10" s="25">
        <v>21520</v>
      </c>
      <c r="E10" s="26">
        <v>11.479414498141264</v>
      </c>
      <c r="G10" s="24"/>
      <c r="I10" s="24"/>
    </row>
    <row r="11" spans="1:5" ht="19.5" customHeight="1">
      <c r="A11" s="38" t="s">
        <v>75</v>
      </c>
      <c r="B11" s="38"/>
      <c r="C11" s="38"/>
      <c r="D11" s="38"/>
      <c r="E11" s="38"/>
    </row>
    <row r="12" spans="1:6" ht="12.75" customHeight="1">
      <c r="A12" s="4" t="s">
        <v>13</v>
      </c>
      <c r="B12" s="25">
        <v>985</v>
      </c>
      <c r="C12" s="26">
        <v>12.014213197969543</v>
      </c>
      <c r="D12" s="25">
        <v>1904</v>
      </c>
      <c r="E12" s="26">
        <v>11.9390756302521</v>
      </c>
      <c r="F12" s="9"/>
    </row>
    <row r="13" spans="1:5" ht="12.75" customHeight="1">
      <c r="A13" s="4" t="s">
        <v>14</v>
      </c>
      <c r="B13" s="25">
        <v>680</v>
      </c>
      <c r="C13" s="26">
        <v>11.241176470588234</v>
      </c>
      <c r="D13" s="25">
        <v>1244</v>
      </c>
      <c r="E13" s="26">
        <v>11.631832797427652</v>
      </c>
    </row>
    <row r="14" spans="1:5" ht="12.75" customHeight="1">
      <c r="A14" s="4" t="s">
        <v>2</v>
      </c>
      <c r="B14" s="25">
        <v>1785</v>
      </c>
      <c r="C14" s="26">
        <v>14.866666666666667</v>
      </c>
      <c r="D14" s="25">
        <v>4767</v>
      </c>
      <c r="E14" s="26">
        <v>11.489616110761485</v>
      </c>
    </row>
    <row r="15" spans="1:5" ht="12.75" customHeight="1">
      <c r="A15" s="4" t="s">
        <v>15</v>
      </c>
      <c r="B15" s="25">
        <v>448</v>
      </c>
      <c r="C15" s="26">
        <v>10.267857142857142</v>
      </c>
      <c r="D15" s="25">
        <v>882</v>
      </c>
      <c r="E15" s="26">
        <v>9.551020408163266</v>
      </c>
    </row>
    <row r="16" spans="1:5" ht="12.75" customHeight="1">
      <c r="A16" s="4" t="s">
        <v>1</v>
      </c>
      <c r="B16" s="25">
        <v>1176</v>
      </c>
      <c r="C16" s="26">
        <v>11.30952380952381</v>
      </c>
      <c r="D16" s="25">
        <v>2915</v>
      </c>
      <c r="E16" s="26">
        <v>9.317667238421956</v>
      </c>
    </row>
    <row r="17" spans="1:5" ht="12.75" customHeight="1">
      <c r="A17" s="4" t="s">
        <v>0</v>
      </c>
      <c r="B17" s="25">
        <v>1616</v>
      </c>
      <c r="C17" s="26">
        <v>15.16460396039604</v>
      </c>
      <c r="D17" s="25">
        <v>5115</v>
      </c>
      <c r="E17" s="26">
        <v>12.397849462365592</v>
      </c>
    </row>
    <row r="18" spans="1:5" ht="12.75" customHeight="1">
      <c r="A18" s="4" t="s">
        <v>16</v>
      </c>
      <c r="B18" s="25">
        <v>827</v>
      </c>
      <c r="C18" s="26">
        <v>9.989117291414752</v>
      </c>
      <c r="D18" s="25">
        <v>1216</v>
      </c>
      <c r="E18" s="26">
        <v>12.766447368421053</v>
      </c>
    </row>
    <row r="19" spans="1:5" ht="12.75" customHeight="1">
      <c r="A19" s="4" t="s">
        <v>17</v>
      </c>
      <c r="B19" s="25">
        <v>940</v>
      </c>
      <c r="C19" s="26">
        <v>10.579787234042554</v>
      </c>
      <c r="D19" s="25">
        <v>1562</v>
      </c>
      <c r="E19" s="26">
        <v>12.396927016645327</v>
      </c>
    </row>
    <row r="20" spans="1:5" ht="12.75" customHeight="1">
      <c r="A20" s="4" t="s">
        <v>18</v>
      </c>
      <c r="B20" s="25">
        <v>780</v>
      </c>
      <c r="C20" s="26">
        <v>13.055128205128206</v>
      </c>
      <c r="D20" s="25">
        <v>1915</v>
      </c>
      <c r="E20" s="26">
        <v>11.057963446475195</v>
      </c>
    </row>
    <row r="21" spans="1:5" s="2" customFormat="1" ht="19.5" customHeight="1">
      <c r="A21" s="38" t="s">
        <v>81</v>
      </c>
      <c r="B21" s="38"/>
      <c r="C21" s="38"/>
      <c r="D21" s="38"/>
      <c r="E21" s="38"/>
    </row>
    <row r="22" spans="1:5" ht="12.75" customHeight="1">
      <c r="A22" s="4" t="s">
        <v>30</v>
      </c>
      <c r="B22" s="25">
        <v>41048</v>
      </c>
      <c r="C22" s="26">
        <v>11.434540050672384</v>
      </c>
      <c r="D22" s="25">
        <v>85432</v>
      </c>
      <c r="E22" s="26">
        <v>11.47421340949527</v>
      </c>
    </row>
    <row r="23" spans="1:5" ht="12.75" customHeight="1">
      <c r="A23" s="4" t="s">
        <v>31</v>
      </c>
      <c r="B23" s="25">
        <v>44702</v>
      </c>
      <c r="C23" s="26">
        <v>12.366583150642029</v>
      </c>
      <c r="D23" s="25">
        <v>136752</v>
      </c>
      <c r="E23" s="26">
        <v>11.647815022815022</v>
      </c>
    </row>
    <row r="24" spans="1:5" s="1" customFormat="1" ht="12.75" customHeight="1">
      <c r="A24" s="4" t="s">
        <v>25</v>
      </c>
      <c r="B24" s="25">
        <v>85750</v>
      </c>
      <c r="C24" s="26">
        <v>11.920419825072885</v>
      </c>
      <c r="D24" s="25">
        <v>222184</v>
      </c>
      <c r="E24" s="26">
        <v>11.58106344291218</v>
      </c>
    </row>
    <row r="25" spans="1:5" s="1" customFormat="1" ht="15" customHeight="1">
      <c r="A25" s="10" t="s">
        <v>32</v>
      </c>
      <c r="B25" s="15">
        <f>+B10*100/B24</f>
        <v>10.77201166180758</v>
      </c>
      <c r="C25" s="15"/>
      <c r="D25" s="15">
        <f>+D10*100/D24</f>
        <v>9.685665934540742</v>
      </c>
      <c r="E25" s="15"/>
    </row>
    <row r="26" spans="1:5" ht="32.25" customHeight="1">
      <c r="A26" s="13"/>
      <c r="B26" s="45" t="s">
        <v>47</v>
      </c>
      <c r="C26" s="45"/>
      <c r="D26" s="45" t="s">
        <v>48</v>
      </c>
      <c r="E26" s="45"/>
    </row>
    <row r="27" spans="1:5" ht="19.5" customHeight="1">
      <c r="A27" s="38" t="s">
        <v>21</v>
      </c>
      <c r="B27" s="38"/>
      <c r="C27" s="38"/>
      <c r="D27" s="38"/>
      <c r="E27" s="38"/>
    </row>
    <row r="28" spans="1:5" ht="12.75" customHeight="1">
      <c r="A28" s="37" t="s">
        <v>61</v>
      </c>
      <c r="B28" s="25">
        <v>18894</v>
      </c>
      <c r="C28" s="26">
        <v>9.540065629300306</v>
      </c>
      <c r="D28" s="25">
        <v>23586</v>
      </c>
      <c r="E28" s="26">
        <v>11.626006953277368</v>
      </c>
    </row>
    <row r="29" spans="1:5" ht="12.75" customHeight="1">
      <c r="A29" s="37" t="s">
        <v>63</v>
      </c>
      <c r="B29" s="25" t="s">
        <v>67</v>
      </c>
      <c r="C29" s="25" t="s">
        <v>67</v>
      </c>
      <c r="D29" s="25" t="s">
        <v>67</v>
      </c>
      <c r="E29" s="25" t="s">
        <v>67</v>
      </c>
    </row>
    <row r="30" spans="1:5" ht="12.75" customHeight="1">
      <c r="A30" s="37" t="s">
        <v>66</v>
      </c>
      <c r="B30" s="25">
        <v>18436</v>
      </c>
      <c r="C30" s="26">
        <f>'Tav.14.3'!C6/'Tav.14.5'!B30</f>
        <v>9.518279453243654</v>
      </c>
      <c r="D30" s="25">
        <v>23950</v>
      </c>
      <c r="E30" s="26">
        <f>'[1]Tav.14.4 segue'!F9/'Tav.14.5'!D30</f>
        <v>11.212776617954072</v>
      </c>
    </row>
    <row r="31" spans="1:5" ht="12.75" customHeight="1">
      <c r="A31" s="37" t="s">
        <v>68</v>
      </c>
      <c r="B31" s="25">
        <v>17469</v>
      </c>
      <c r="C31" s="26">
        <v>10.1</v>
      </c>
      <c r="D31" s="25">
        <v>23138</v>
      </c>
      <c r="E31" s="26">
        <v>11.2</v>
      </c>
    </row>
    <row r="32" spans="1:5" ht="12.75" customHeight="1">
      <c r="A32" s="37" t="s">
        <v>85</v>
      </c>
      <c r="B32" s="25">
        <v>16902</v>
      </c>
      <c r="C32" s="26">
        <v>10.325701100461483</v>
      </c>
      <c r="D32" s="25">
        <v>22452</v>
      </c>
      <c r="E32" s="26">
        <v>11.33355603064315</v>
      </c>
    </row>
    <row r="33" spans="1:9" ht="12.75" customHeight="1">
      <c r="A33" s="37" t="s">
        <v>86</v>
      </c>
      <c r="B33" s="25">
        <v>16648</v>
      </c>
      <c r="C33" s="26">
        <v>10.344545891398367</v>
      </c>
      <c r="D33" s="25">
        <v>21903</v>
      </c>
      <c r="E33" s="26">
        <v>11.43852440304981</v>
      </c>
      <c r="G33" s="24"/>
      <c r="I33" s="24"/>
    </row>
    <row r="34" spans="1:5" ht="19.5" customHeight="1">
      <c r="A34" s="38" t="s">
        <v>75</v>
      </c>
      <c r="B34" s="38"/>
      <c r="C34" s="38"/>
      <c r="D34" s="38"/>
      <c r="E34" s="38"/>
    </row>
    <row r="35" spans="1:5" ht="12.75" customHeight="1">
      <c r="A35" s="4" t="s">
        <v>13</v>
      </c>
      <c r="B35" s="25">
        <v>1416</v>
      </c>
      <c r="C35" s="26">
        <v>11.293079096045197</v>
      </c>
      <c r="D35" s="25">
        <v>2009</v>
      </c>
      <c r="E35" s="26">
        <v>12.057740169238427</v>
      </c>
    </row>
    <row r="36" spans="1:5" ht="12.75" customHeight="1">
      <c r="A36" s="4" t="s">
        <v>14</v>
      </c>
      <c r="B36" s="25">
        <v>937</v>
      </c>
      <c r="C36" s="26">
        <v>10.87086446104589</v>
      </c>
      <c r="D36" s="25">
        <v>1300</v>
      </c>
      <c r="E36" s="26">
        <v>11.615384615384615</v>
      </c>
    </row>
    <row r="37" spans="1:5" ht="12.75" customHeight="1">
      <c r="A37" s="4" t="s">
        <v>2</v>
      </c>
      <c r="B37" s="25">
        <v>3615</v>
      </c>
      <c r="C37" s="26">
        <v>10.60414937759336</v>
      </c>
      <c r="D37" s="25">
        <v>4942</v>
      </c>
      <c r="E37" s="26">
        <v>10.925333872925941</v>
      </c>
    </row>
    <row r="38" spans="1:5" ht="12.75" customHeight="1">
      <c r="A38" s="4" t="s">
        <v>15</v>
      </c>
      <c r="B38" s="25">
        <v>680</v>
      </c>
      <c r="C38" s="26">
        <v>8.916176470588235</v>
      </c>
      <c r="D38" s="25">
        <v>777</v>
      </c>
      <c r="E38" s="26">
        <v>11.472329472329472</v>
      </c>
    </row>
    <row r="39" spans="1:8" ht="12.75" customHeight="1">
      <c r="A39" s="4" t="s">
        <v>1</v>
      </c>
      <c r="B39" s="25">
        <v>2078</v>
      </c>
      <c r="C39" s="26">
        <v>8.863811357074109</v>
      </c>
      <c r="D39" s="25">
        <v>2518</v>
      </c>
      <c r="E39" s="26">
        <v>11.55123113582208</v>
      </c>
      <c r="H39" s="8"/>
    </row>
    <row r="40" spans="1:5" ht="12.75" customHeight="1">
      <c r="A40" s="4" t="s">
        <v>0</v>
      </c>
      <c r="B40" s="25">
        <v>4215</v>
      </c>
      <c r="C40" s="26">
        <v>10.566548042704627</v>
      </c>
      <c r="D40" s="25">
        <v>5109</v>
      </c>
      <c r="E40" s="26">
        <v>11.788216872186338</v>
      </c>
    </row>
    <row r="41" spans="1:5" ht="12.75" customHeight="1">
      <c r="A41" s="4" t="s">
        <v>16</v>
      </c>
      <c r="B41" s="25">
        <v>940</v>
      </c>
      <c r="C41" s="26">
        <v>11.503191489361702</v>
      </c>
      <c r="D41" s="25">
        <v>1417</v>
      </c>
      <c r="E41" s="26">
        <v>11.218772053634439</v>
      </c>
    </row>
    <row r="42" spans="1:5" ht="12.75" customHeight="1">
      <c r="A42" s="4" t="s">
        <v>17</v>
      </c>
      <c r="B42" s="25">
        <v>1181</v>
      </c>
      <c r="C42" s="26">
        <v>11.027942421676546</v>
      </c>
      <c r="D42" s="25">
        <v>1929</v>
      </c>
      <c r="E42" s="26">
        <v>10.384655261793675</v>
      </c>
    </row>
    <row r="43" spans="1:5" ht="12.75" customHeight="1">
      <c r="A43" s="4" t="s">
        <v>18</v>
      </c>
      <c r="B43" s="25">
        <v>1586</v>
      </c>
      <c r="C43" s="26">
        <v>9.361916771752837</v>
      </c>
      <c r="D43" s="25">
        <v>1902</v>
      </c>
      <c r="E43" s="26">
        <v>12.127234490010515</v>
      </c>
    </row>
    <row r="44" spans="1:5" s="2" customFormat="1" ht="19.5" customHeight="1">
      <c r="A44" s="38" t="s">
        <v>81</v>
      </c>
      <c r="B44" s="38"/>
      <c r="C44" s="38"/>
      <c r="D44" s="38"/>
      <c r="E44" s="38"/>
    </row>
    <row r="45" spans="1:5" ht="12.75" customHeight="1">
      <c r="A45" s="4" t="s">
        <v>30</v>
      </c>
      <c r="B45" s="25">
        <v>64400</v>
      </c>
      <c r="C45" s="26">
        <v>10.654968944099378</v>
      </c>
      <c r="D45" s="25">
        <v>92202</v>
      </c>
      <c r="E45" s="26">
        <v>11.634346326543893</v>
      </c>
    </row>
    <row r="46" spans="1:5" ht="12.75" customHeight="1">
      <c r="A46" s="4" t="s">
        <v>31</v>
      </c>
      <c r="B46" s="25">
        <v>79256</v>
      </c>
      <c r="C46" s="26">
        <v>12.662889875845362</v>
      </c>
      <c r="D46" s="25">
        <v>116715</v>
      </c>
      <c r="E46" s="26">
        <v>12.581322023733025</v>
      </c>
    </row>
    <row r="47" spans="1:5" s="1" customFormat="1" ht="12.75" customHeight="1">
      <c r="A47" s="4" t="s">
        <v>25</v>
      </c>
      <c r="B47" s="25">
        <v>143656</v>
      </c>
      <c r="C47" s="26">
        <v>11.762752686974439</v>
      </c>
      <c r="D47" s="25">
        <v>208917</v>
      </c>
      <c r="E47" s="26">
        <v>12.163390245887122</v>
      </c>
    </row>
    <row r="48" spans="1:5" s="1" customFormat="1" ht="15" customHeight="1">
      <c r="A48" s="10" t="s">
        <v>52</v>
      </c>
      <c r="B48" s="15">
        <f>+B33*100/B47</f>
        <v>11.588795455811104</v>
      </c>
      <c r="C48" s="15"/>
      <c r="D48" s="15">
        <f>+D33*100/D47</f>
        <v>10.484067835551917</v>
      </c>
      <c r="E48" s="15"/>
    </row>
    <row r="49" spans="1:5" ht="12.75">
      <c r="A49" s="11"/>
      <c r="B49" s="12"/>
      <c r="C49" s="12"/>
      <c r="D49" s="12"/>
      <c r="E49" s="12"/>
    </row>
    <row r="50" ht="13.5" customHeight="1">
      <c r="A50" s="4" t="s">
        <v>83</v>
      </c>
    </row>
    <row r="51" spans="1:6" ht="12.75" customHeight="1">
      <c r="A51" s="39" t="s">
        <v>62</v>
      </c>
      <c r="B51" s="39"/>
      <c r="C51" s="39"/>
      <c r="D51" s="39"/>
      <c r="E51" s="39"/>
      <c r="F51" s="39"/>
    </row>
    <row r="52" spans="1:5" ht="27.75" customHeight="1">
      <c r="A52" s="46" t="s">
        <v>84</v>
      </c>
      <c r="B52" s="46"/>
      <c r="C52" s="46"/>
      <c r="D52" s="46"/>
      <c r="E52" s="46"/>
    </row>
    <row r="53" spans="1:5" ht="12.75">
      <c r="A53" s="47"/>
      <c r="B53" s="47"/>
      <c r="C53" s="47"/>
      <c r="D53" s="47"/>
      <c r="E53" s="47"/>
    </row>
  </sheetData>
  <sheetProtection/>
  <mergeCells count="13">
    <mergeCell ref="B3:C3"/>
    <mergeCell ref="D3:E3"/>
    <mergeCell ref="A4:E4"/>
    <mergeCell ref="A34:E34"/>
    <mergeCell ref="A51:F51"/>
    <mergeCell ref="A44:E44"/>
    <mergeCell ref="A11:E11"/>
    <mergeCell ref="A21:E21"/>
    <mergeCell ref="B26:C26"/>
    <mergeCell ref="D26:E26"/>
    <mergeCell ref="A52:E52"/>
    <mergeCell ref="A53:E53"/>
    <mergeCell ref="A27:E27"/>
  </mergeCells>
  <printOptions horizontalCentered="1" verticalCentered="1"/>
  <pageMargins left="0.7874015748031497" right="0.7874015748031497" top="0.5905511811023623" bottom="0.5118110236220472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16.28125" style="3" customWidth="1"/>
    <col min="2" max="7" width="10.28125" style="3" customWidth="1"/>
    <col min="8" max="16384" width="9.140625" style="3" customWidth="1"/>
  </cols>
  <sheetData>
    <row r="1" spans="1:7" ht="24.75" customHeight="1">
      <c r="A1" s="5" t="s">
        <v>56</v>
      </c>
      <c r="B1" s="6"/>
      <c r="C1" s="6"/>
      <c r="D1" s="6"/>
      <c r="E1" s="6"/>
      <c r="F1" s="6"/>
      <c r="G1" s="6"/>
    </row>
    <row r="2" spans="1:7" ht="32.25" customHeight="1">
      <c r="A2" s="21"/>
      <c r="B2" s="19" t="s">
        <v>12</v>
      </c>
      <c r="C2" s="19" t="s">
        <v>11</v>
      </c>
      <c r="D2" s="19" t="s">
        <v>12</v>
      </c>
      <c r="E2" s="19" t="s">
        <v>11</v>
      </c>
      <c r="F2" s="19" t="s">
        <v>12</v>
      </c>
      <c r="G2" s="19" t="s">
        <v>11</v>
      </c>
    </row>
    <row r="3" spans="1:7" ht="24.75" customHeight="1">
      <c r="A3" s="14"/>
      <c r="B3" s="49" t="s">
        <v>78</v>
      </c>
      <c r="C3" s="49"/>
      <c r="D3" s="49" t="s">
        <v>79</v>
      </c>
      <c r="E3" s="49"/>
      <c r="F3" s="49" t="s">
        <v>80</v>
      </c>
      <c r="G3" s="49"/>
    </row>
    <row r="4" spans="1:7" ht="19.5" customHeight="1">
      <c r="A4" s="38" t="s">
        <v>21</v>
      </c>
      <c r="B4" s="38"/>
      <c r="C4" s="38"/>
      <c r="D4" s="38"/>
      <c r="E4" s="38"/>
      <c r="F4" s="38"/>
      <c r="G4" s="38"/>
    </row>
    <row r="5" spans="1:9" ht="12.75" customHeight="1">
      <c r="A5" s="37" t="s">
        <v>61</v>
      </c>
      <c r="B5" s="25">
        <v>119149</v>
      </c>
      <c r="C5" s="25">
        <v>5114</v>
      </c>
      <c r="D5" s="25">
        <v>144733</v>
      </c>
      <c r="E5" s="25">
        <v>6808</v>
      </c>
      <c r="F5" s="25">
        <v>10329</v>
      </c>
      <c r="G5" s="25">
        <v>524</v>
      </c>
      <c r="H5" s="24"/>
      <c r="I5" s="9"/>
    </row>
    <row r="6" spans="1:9" ht="12.75" customHeight="1">
      <c r="A6" s="37" t="s">
        <v>63</v>
      </c>
      <c r="B6" s="25">
        <v>122088</v>
      </c>
      <c r="C6" s="25">
        <v>5219</v>
      </c>
      <c r="D6" s="25">
        <v>140823</v>
      </c>
      <c r="E6" s="25">
        <v>6614</v>
      </c>
      <c r="F6" s="25">
        <v>9780</v>
      </c>
      <c r="G6" s="25">
        <v>508</v>
      </c>
      <c r="H6" s="24"/>
      <c r="I6" s="9"/>
    </row>
    <row r="7" spans="1:9" ht="12.75" customHeight="1">
      <c r="A7" s="37" t="s">
        <v>66</v>
      </c>
      <c r="B7" s="25">
        <v>122070</v>
      </c>
      <c r="C7" s="25">
        <v>5253</v>
      </c>
      <c r="D7" s="25">
        <v>137067</v>
      </c>
      <c r="E7" s="25">
        <v>6438</v>
      </c>
      <c r="F7" s="25">
        <v>9409</v>
      </c>
      <c r="G7" s="25">
        <v>487</v>
      </c>
      <c r="H7" s="24"/>
      <c r="I7" s="9"/>
    </row>
    <row r="8" spans="1:12" ht="12.75" customHeight="1">
      <c r="A8" s="37" t="s">
        <v>68</v>
      </c>
      <c r="B8" s="25">
        <v>119058</v>
      </c>
      <c r="C8" s="25">
        <v>5184</v>
      </c>
      <c r="D8" s="25">
        <v>131967</v>
      </c>
      <c r="E8" s="25">
        <v>6124</v>
      </c>
      <c r="F8" s="25">
        <v>8967</v>
      </c>
      <c r="G8" s="25">
        <v>475</v>
      </c>
      <c r="H8" s="24"/>
      <c r="I8" s="9"/>
      <c r="L8" s="24"/>
    </row>
    <row r="9" spans="1:12" ht="12.75" customHeight="1">
      <c r="A9" s="37" t="s">
        <v>73</v>
      </c>
      <c r="B9" s="25">
        <v>116738</v>
      </c>
      <c r="C9" s="25">
        <v>5031</v>
      </c>
      <c r="D9" s="25">
        <v>128816</v>
      </c>
      <c r="E9" s="25">
        <v>5951</v>
      </c>
      <c r="F9" s="25">
        <v>8907</v>
      </c>
      <c r="G9" s="25">
        <v>467</v>
      </c>
      <c r="H9" s="24"/>
      <c r="I9" s="9"/>
      <c r="L9" s="24"/>
    </row>
    <row r="10" spans="1:12" ht="12.75" customHeight="1">
      <c r="A10" s="37" t="s">
        <v>74</v>
      </c>
      <c r="B10" s="25">
        <v>114185</v>
      </c>
      <c r="C10" s="25">
        <v>4915</v>
      </c>
      <c r="D10" s="25">
        <v>127635</v>
      </c>
      <c r="E10" s="25">
        <v>5879</v>
      </c>
      <c r="F10" s="25">
        <v>8718</v>
      </c>
      <c r="G10" s="25">
        <v>461</v>
      </c>
      <c r="H10" s="24"/>
      <c r="I10" s="9"/>
      <c r="J10" s="24"/>
      <c r="L10" s="24"/>
    </row>
    <row r="11" spans="1:12" ht="12.75" customHeight="1">
      <c r="A11" s="38" t="s">
        <v>75</v>
      </c>
      <c r="B11" s="38"/>
      <c r="C11" s="38"/>
      <c r="D11" s="38"/>
      <c r="E11" s="38"/>
      <c r="F11" s="38"/>
      <c r="G11" s="38"/>
      <c r="I11" s="9"/>
      <c r="L11" s="24"/>
    </row>
    <row r="12" spans="1:12" ht="12.75" customHeight="1">
      <c r="A12" s="4" t="s">
        <v>13</v>
      </c>
      <c r="B12" s="25">
        <v>11710</v>
      </c>
      <c r="C12" s="8">
        <v>492</v>
      </c>
      <c r="D12" s="25">
        <v>12067</v>
      </c>
      <c r="E12" s="25">
        <v>544</v>
      </c>
      <c r="F12" s="25">
        <v>447</v>
      </c>
      <c r="G12" s="25">
        <v>20</v>
      </c>
      <c r="I12" s="9"/>
      <c r="L12" s="24"/>
    </row>
    <row r="13" spans="1:16" ht="12.75" customHeight="1">
      <c r="A13" s="4" t="s">
        <v>14</v>
      </c>
      <c r="B13" s="25">
        <v>6061</v>
      </c>
      <c r="C13" s="8">
        <v>257</v>
      </c>
      <c r="D13" s="25">
        <v>8736</v>
      </c>
      <c r="E13" s="25">
        <v>390</v>
      </c>
      <c r="F13" s="25">
        <v>303</v>
      </c>
      <c r="G13" s="25">
        <v>15</v>
      </c>
      <c r="I13" s="9"/>
      <c r="L13" s="24"/>
      <c r="N13" s="24"/>
      <c r="P13" s="24"/>
    </row>
    <row r="14" spans="1:9" ht="12.75" customHeight="1">
      <c r="A14" s="4" t="s">
        <v>2</v>
      </c>
      <c r="B14" s="25">
        <v>25225</v>
      </c>
      <c r="C14" s="8">
        <v>1086</v>
      </c>
      <c r="D14" s="25">
        <v>26535</v>
      </c>
      <c r="E14" s="25">
        <v>1245</v>
      </c>
      <c r="F14" s="25">
        <v>2233</v>
      </c>
      <c r="G14" s="25">
        <v>118</v>
      </c>
      <c r="I14" s="9"/>
    </row>
    <row r="15" spans="1:9" ht="12.75" customHeight="1">
      <c r="A15" s="4" t="s">
        <v>15</v>
      </c>
      <c r="B15" s="25">
        <v>4683</v>
      </c>
      <c r="C15" s="8">
        <v>215</v>
      </c>
      <c r="D15" s="25">
        <v>4231</v>
      </c>
      <c r="E15" s="25">
        <v>209</v>
      </c>
      <c r="F15" s="25">
        <v>0</v>
      </c>
      <c r="G15" s="25">
        <v>0</v>
      </c>
      <c r="I15" s="9"/>
    </row>
    <row r="16" spans="1:9" ht="12.75" customHeight="1">
      <c r="A16" s="4" t="s">
        <v>1</v>
      </c>
      <c r="B16" s="25">
        <v>13075</v>
      </c>
      <c r="C16" s="8">
        <v>567</v>
      </c>
      <c r="D16" s="25">
        <v>14690</v>
      </c>
      <c r="E16" s="25">
        <v>669</v>
      </c>
      <c r="F16" s="25">
        <v>1321</v>
      </c>
      <c r="G16" s="25">
        <v>78</v>
      </c>
      <c r="I16" s="9"/>
    </row>
    <row r="17" spans="1:9" ht="12.75" customHeight="1">
      <c r="A17" s="4" t="s">
        <v>0</v>
      </c>
      <c r="B17" s="25">
        <v>27523</v>
      </c>
      <c r="C17" s="8">
        <v>1157</v>
      </c>
      <c r="D17" s="25">
        <v>30195</v>
      </c>
      <c r="E17" s="25">
        <v>1374</v>
      </c>
      <c r="F17" s="25">
        <v>2508</v>
      </c>
      <c r="G17" s="25">
        <v>131</v>
      </c>
      <c r="I17" s="9"/>
    </row>
    <row r="18" spans="1:9" ht="12.75" customHeight="1">
      <c r="A18" s="4" t="s">
        <v>16</v>
      </c>
      <c r="B18" s="25">
        <v>7025</v>
      </c>
      <c r="C18" s="8">
        <v>318</v>
      </c>
      <c r="D18" s="25">
        <v>8261</v>
      </c>
      <c r="E18" s="25">
        <v>377</v>
      </c>
      <c r="F18" s="25">
        <v>611</v>
      </c>
      <c r="G18" s="25">
        <v>32</v>
      </c>
      <c r="I18" s="9"/>
    </row>
    <row r="19" spans="1:9" s="2" customFormat="1" ht="19.5" customHeight="1">
      <c r="A19" s="4" t="s">
        <v>17</v>
      </c>
      <c r="B19" s="25">
        <v>8403</v>
      </c>
      <c r="C19" s="8">
        <v>390</v>
      </c>
      <c r="D19" s="25">
        <v>10683</v>
      </c>
      <c r="E19" s="25">
        <v>538</v>
      </c>
      <c r="F19" s="25">
        <v>946</v>
      </c>
      <c r="G19" s="25">
        <v>52</v>
      </c>
      <c r="I19" s="9"/>
    </row>
    <row r="20" spans="1:9" ht="12.75" customHeight="1">
      <c r="A20" s="4" t="s">
        <v>18</v>
      </c>
      <c r="B20" s="25">
        <v>10480</v>
      </c>
      <c r="C20" s="8">
        <v>433</v>
      </c>
      <c r="D20" s="25">
        <v>12237</v>
      </c>
      <c r="E20" s="25">
        <v>533</v>
      </c>
      <c r="F20" s="25">
        <v>349</v>
      </c>
      <c r="G20" s="25">
        <v>15</v>
      </c>
      <c r="I20" s="9"/>
    </row>
    <row r="21" spans="1:9" ht="12.75" customHeight="1">
      <c r="A21" s="38" t="s">
        <v>89</v>
      </c>
      <c r="B21" s="38"/>
      <c r="C21" s="38"/>
      <c r="D21" s="38"/>
      <c r="E21" s="38"/>
      <c r="F21" s="38"/>
      <c r="G21" s="38"/>
      <c r="I21" s="9"/>
    </row>
    <row r="22" spans="1:9" s="1" customFormat="1" ht="12.75" customHeight="1">
      <c r="A22" s="4" t="s">
        <v>30</v>
      </c>
      <c r="B22" s="29">
        <v>474397</v>
      </c>
      <c r="C22" s="29">
        <v>20423</v>
      </c>
      <c r="D22" s="29">
        <v>563605</v>
      </c>
      <c r="E22" s="29">
        <v>26220</v>
      </c>
      <c r="F22" s="29">
        <v>34708</v>
      </c>
      <c r="G22" s="29">
        <v>1741</v>
      </c>
      <c r="I22" s="9"/>
    </row>
    <row r="23" spans="1:9" s="1" customFormat="1" ht="18.75" customHeight="1">
      <c r="A23" s="4" t="s">
        <v>31</v>
      </c>
      <c r="B23" s="29">
        <v>578081</v>
      </c>
      <c r="C23" s="29">
        <v>24444</v>
      </c>
      <c r="D23" s="29">
        <v>830620</v>
      </c>
      <c r="E23" s="29">
        <v>37195</v>
      </c>
      <c r="F23" s="29">
        <v>59728</v>
      </c>
      <c r="G23" s="29">
        <v>2713</v>
      </c>
      <c r="I23" s="9"/>
    </row>
    <row r="24" spans="1:9" ht="12.75">
      <c r="A24" s="4" t="s">
        <v>25</v>
      </c>
      <c r="B24" s="29">
        <v>1052478</v>
      </c>
      <c r="C24" s="29">
        <v>44867</v>
      </c>
      <c r="D24" s="29">
        <v>1394225</v>
      </c>
      <c r="E24" s="29">
        <v>63415</v>
      </c>
      <c r="F24" s="29">
        <v>94436</v>
      </c>
      <c r="G24" s="29">
        <v>4454</v>
      </c>
      <c r="I24" s="9"/>
    </row>
    <row r="25" spans="1:9" ht="12.75">
      <c r="A25" s="4"/>
      <c r="B25" s="29"/>
      <c r="C25" s="29"/>
      <c r="D25" s="29"/>
      <c r="E25" s="29"/>
      <c r="F25" s="29"/>
      <c r="G25" s="29"/>
      <c r="I25" s="9"/>
    </row>
    <row r="26" spans="1:7" ht="13.5" customHeight="1">
      <c r="A26" s="10" t="s">
        <v>52</v>
      </c>
      <c r="B26" s="27">
        <f aca="true" t="shared" si="0" ref="B26:G26">+B10*100/B24</f>
        <v>10.849157892136462</v>
      </c>
      <c r="C26" s="27">
        <f t="shared" si="0"/>
        <v>10.954599148594735</v>
      </c>
      <c r="D26" s="27">
        <f t="shared" si="0"/>
        <v>9.154548225716796</v>
      </c>
      <c r="E26" s="27">
        <f t="shared" si="0"/>
        <v>9.270677284554127</v>
      </c>
      <c r="F26" s="27">
        <f t="shared" si="0"/>
        <v>9.2316489474353</v>
      </c>
      <c r="G26" s="27">
        <f t="shared" si="0"/>
        <v>10.350246969016615</v>
      </c>
    </row>
    <row r="27" spans="1:7" ht="12.75" customHeight="1">
      <c r="A27" s="11"/>
      <c r="B27" s="12"/>
      <c r="C27" s="12"/>
      <c r="D27" s="12"/>
      <c r="E27" s="12"/>
      <c r="F27" s="12"/>
      <c r="G27" s="12"/>
    </row>
    <row r="28" ht="12.75">
      <c r="A28" s="4" t="s">
        <v>83</v>
      </c>
    </row>
    <row r="29" spans="1:6" ht="12.75" customHeight="1">
      <c r="A29" s="39" t="s">
        <v>62</v>
      </c>
      <c r="B29" s="40"/>
      <c r="C29" s="40"/>
      <c r="D29" s="40"/>
      <c r="E29" s="40"/>
      <c r="F29" s="40"/>
    </row>
  </sheetData>
  <sheetProtection/>
  <mergeCells count="7">
    <mergeCell ref="A11:G11"/>
    <mergeCell ref="A21:G21"/>
    <mergeCell ref="A29:F29"/>
    <mergeCell ref="B3:C3"/>
    <mergeCell ref="D3:E3"/>
    <mergeCell ref="F3:G3"/>
    <mergeCell ref="A4:G4"/>
  </mergeCells>
  <printOptions horizontalCentered="1" vertic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B24" sqref="B24:E24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4" width="10.281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55</v>
      </c>
      <c r="B1" s="6"/>
      <c r="C1" s="6"/>
      <c r="D1" s="6"/>
      <c r="E1" s="6"/>
      <c r="F1" s="6"/>
    </row>
    <row r="2" spans="1:6" ht="42" customHeight="1">
      <c r="A2" s="21"/>
      <c r="B2" s="19" t="s">
        <v>10</v>
      </c>
      <c r="C2" s="19" t="s">
        <v>12</v>
      </c>
      <c r="D2" s="19" t="s">
        <v>11</v>
      </c>
      <c r="E2" s="19" t="s">
        <v>34</v>
      </c>
      <c r="F2" s="19" t="s">
        <v>40</v>
      </c>
    </row>
    <row r="3" spans="1:6" ht="21.75" customHeight="1">
      <c r="A3" s="41" t="s">
        <v>21</v>
      </c>
      <c r="B3" s="41"/>
      <c r="C3" s="41"/>
      <c r="D3" s="41"/>
      <c r="E3" s="41"/>
      <c r="F3" s="41"/>
    </row>
    <row r="4" spans="1:6" ht="12.75" customHeight="1">
      <c r="A4" s="37" t="s">
        <v>61</v>
      </c>
      <c r="B4" s="25">
        <v>676</v>
      </c>
      <c r="C4" s="8">
        <v>180250</v>
      </c>
      <c r="D4" s="25">
        <v>8728</v>
      </c>
      <c r="E4" s="25">
        <v>20075</v>
      </c>
      <c r="F4" s="26">
        <f aca="true" t="shared" si="0" ref="F4:F19">+C4/D4</f>
        <v>20.6519248395967</v>
      </c>
    </row>
    <row r="5" spans="1:6" ht="12.75" customHeight="1">
      <c r="A5" s="37" t="s">
        <v>63</v>
      </c>
      <c r="B5" s="25">
        <v>678</v>
      </c>
      <c r="C5" s="8">
        <v>175806</v>
      </c>
      <c r="D5" s="25">
        <v>8525</v>
      </c>
      <c r="E5" s="25">
        <v>19723</v>
      </c>
      <c r="F5" s="26">
        <f t="shared" si="0"/>
        <v>20.62240469208211</v>
      </c>
    </row>
    <row r="6" spans="1:6" ht="12.75" customHeight="1">
      <c r="A6" s="37" t="s">
        <v>66</v>
      </c>
      <c r="B6" s="25">
        <v>681</v>
      </c>
      <c r="C6" s="8">
        <v>175479</v>
      </c>
      <c r="D6" s="25">
        <v>8399</v>
      </c>
      <c r="E6" s="25">
        <v>19485</v>
      </c>
      <c r="F6" s="26">
        <f t="shared" si="0"/>
        <v>20.892844386236458</v>
      </c>
    </row>
    <row r="7" spans="1:6" ht="12.75" customHeight="1">
      <c r="A7" s="37" t="s">
        <v>68</v>
      </c>
      <c r="B7" s="25">
        <v>682</v>
      </c>
      <c r="C7" s="8">
        <v>175814</v>
      </c>
      <c r="D7" s="25">
        <v>8233</v>
      </c>
      <c r="E7" s="25">
        <v>18552</v>
      </c>
      <c r="F7" s="26">
        <f t="shared" si="0"/>
        <v>21.354791691971336</v>
      </c>
    </row>
    <row r="8" spans="1:6" ht="12.75" customHeight="1">
      <c r="A8" s="37" t="s">
        <v>73</v>
      </c>
      <c r="B8" s="25">
        <v>676</v>
      </c>
      <c r="C8" s="8">
        <v>174525</v>
      </c>
      <c r="D8" s="25">
        <v>8067</v>
      </c>
      <c r="E8" s="25">
        <v>17971</v>
      </c>
      <c r="F8" s="26">
        <f t="shared" si="0"/>
        <v>21.634436593529195</v>
      </c>
    </row>
    <row r="9" spans="1:9" ht="12.75" customHeight="1">
      <c r="A9" s="37" t="s">
        <v>74</v>
      </c>
      <c r="B9" s="25">
        <v>674</v>
      </c>
      <c r="C9" s="8">
        <v>172216</v>
      </c>
      <c r="D9" s="25">
        <v>7973</v>
      </c>
      <c r="E9" s="25">
        <v>17753</v>
      </c>
      <c r="F9" s="26">
        <f t="shared" si="0"/>
        <v>21.59989966135708</v>
      </c>
      <c r="H9" s="24"/>
      <c r="I9" s="9"/>
    </row>
    <row r="10" spans="1:6" ht="21.75" customHeight="1">
      <c r="A10" s="38" t="s">
        <v>75</v>
      </c>
      <c r="B10" s="38"/>
      <c r="C10" s="38"/>
      <c r="D10" s="38"/>
      <c r="E10" s="38"/>
      <c r="F10" s="38"/>
    </row>
    <row r="11" spans="1:6" ht="12.75" customHeight="1">
      <c r="A11" s="4" t="s">
        <v>13</v>
      </c>
      <c r="B11" s="25">
        <v>63</v>
      </c>
      <c r="C11" s="8">
        <v>15991</v>
      </c>
      <c r="D11" s="25">
        <v>709</v>
      </c>
      <c r="E11" s="25">
        <v>1557</v>
      </c>
      <c r="F11" s="26">
        <f t="shared" si="0"/>
        <v>22.554301833568406</v>
      </c>
    </row>
    <row r="12" spans="1:6" ht="12.75" customHeight="1">
      <c r="A12" s="4" t="s">
        <v>14</v>
      </c>
      <c r="B12" s="25">
        <v>33</v>
      </c>
      <c r="C12" s="8">
        <v>10186</v>
      </c>
      <c r="D12" s="25">
        <v>455</v>
      </c>
      <c r="E12" s="25">
        <v>1027</v>
      </c>
      <c r="F12" s="26">
        <f t="shared" si="0"/>
        <v>22.386813186813185</v>
      </c>
    </row>
    <row r="13" spans="1:7" ht="12.75" customHeight="1">
      <c r="A13" s="4" t="s">
        <v>2</v>
      </c>
      <c r="B13" s="25">
        <v>128</v>
      </c>
      <c r="C13" s="8">
        <v>38334</v>
      </c>
      <c r="D13" s="25">
        <v>1754</v>
      </c>
      <c r="E13" s="25">
        <v>3985</v>
      </c>
      <c r="F13" s="26">
        <f t="shared" si="0"/>
        <v>21.855188141391107</v>
      </c>
      <c r="G13" s="9"/>
    </row>
    <row r="14" spans="1:6" ht="12.75" customHeight="1">
      <c r="A14" s="4" t="s">
        <v>15</v>
      </c>
      <c r="B14" s="25">
        <v>26</v>
      </c>
      <c r="C14" s="8">
        <v>6063</v>
      </c>
      <c r="D14" s="25">
        <v>294</v>
      </c>
      <c r="E14" s="25">
        <v>727</v>
      </c>
      <c r="F14" s="26">
        <f t="shared" si="0"/>
        <v>20.622448979591837</v>
      </c>
    </row>
    <row r="15" spans="1:6" ht="12.75" customHeight="1">
      <c r="A15" s="4" t="s">
        <v>1</v>
      </c>
      <c r="B15" s="25">
        <v>132</v>
      </c>
      <c r="C15" s="8">
        <v>18419</v>
      </c>
      <c r="D15" s="25">
        <v>929</v>
      </c>
      <c r="E15" s="25">
        <v>2076</v>
      </c>
      <c r="F15" s="26">
        <f t="shared" si="0"/>
        <v>19.826695371367062</v>
      </c>
    </row>
    <row r="16" spans="1:6" ht="12.75" customHeight="1">
      <c r="A16" s="4" t="s">
        <v>0</v>
      </c>
      <c r="B16" s="25">
        <v>150</v>
      </c>
      <c r="C16" s="8">
        <v>44538</v>
      </c>
      <c r="D16" s="25">
        <v>2094</v>
      </c>
      <c r="E16" s="25">
        <v>4414</v>
      </c>
      <c r="F16" s="26">
        <f t="shared" si="0"/>
        <v>21.269340974212035</v>
      </c>
    </row>
    <row r="17" spans="1:6" ht="12.75" customHeight="1">
      <c r="A17" s="4" t="s">
        <v>16</v>
      </c>
      <c r="B17" s="25">
        <v>34</v>
      </c>
      <c r="C17" s="8">
        <v>10813</v>
      </c>
      <c r="D17" s="25">
        <v>475</v>
      </c>
      <c r="E17" s="25">
        <v>1019</v>
      </c>
      <c r="F17" s="26">
        <f t="shared" si="0"/>
        <v>22.76421052631579</v>
      </c>
    </row>
    <row r="18" spans="1:6" ht="12.75" customHeight="1">
      <c r="A18" s="4" t="s">
        <v>17</v>
      </c>
      <c r="B18" s="25">
        <v>61</v>
      </c>
      <c r="C18" s="8">
        <v>13024</v>
      </c>
      <c r="D18" s="25">
        <v>593</v>
      </c>
      <c r="E18" s="25">
        <v>1321</v>
      </c>
      <c r="F18" s="26">
        <f t="shared" si="0"/>
        <v>21.96290050590219</v>
      </c>
    </row>
    <row r="19" spans="1:6" ht="12.75" customHeight="1">
      <c r="A19" s="4" t="s">
        <v>18</v>
      </c>
      <c r="B19" s="25">
        <v>47</v>
      </c>
      <c r="C19" s="8">
        <v>14848</v>
      </c>
      <c r="D19" s="25">
        <v>670</v>
      </c>
      <c r="E19" s="25">
        <v>1627</v>
      </c>
      <c r="F19" s="26">
        <f t="shared" si="0"/>
        <v>22.161194029850748</v>
      </c>
    </row>
    <row r="20" spans="1:6" ht="21.75" customHeight="1">
      <c r="A20" s="38" t="s">
        <v>76</v>
      </c>
      <c r="B20" s="38"/>
      <c r="C20" s="38"/>
      <c r="D20" s="38"/>
      <c r="E20" s="38"/>
      <c r="F20" s="38"/>
    </row>
    <row r="21" spans="1:6" ht="18" customHeight="1">
      <c r="A21" s="4" t="s">
        <v>30</v>
      </c>
      <c r="B21" s="25">
        <v>3036</v>
      </c>
      <c r="C21" s="29">
        <v>686180</v>
      </c>
      <c r="D21" s="29">
        <v>31947</v>
      </c>
      <c r="E21" s="29">
        <v>68288</v>
      </c>
      <c r="F21" s="26">
        <f>+C21/D21</f>
        <v>21.47869909537672</v>
      </c>
    </row>
    <row r="22" spans="1:6" ht="12.75" customHeight="1">
      <c r="A22" s="4" t="s">
        <v>31</v>
      </c>
      <c r="B22" s="25">
        <v>4063</v>
      </c>
      <c r="C22" s="29">
        <v>1003610</v>
      </c>
      <c r="D22" s="29">
        <v>45181</v>
      </c>
      <c r="E22" s="29">
        <v>90516</v>
      </c>
      <c r="F22" s="26">
        <f>+C22/D22</f>
        <v>22.21309842632965</v>
      </c>
    </row>
    <row r="23" spans="1:6" s="1" customFormat="1" ht="12.75" customHeight="1">
      <c r="A23" s="4" t="s">
        <v>25</v>
      </c>
      <c r="B23" s="25">
        <v>7099</v>
      </c>
      <c r="C23" s="29">
        <v>1689790</v>
      </c>
      <c r="D23" s="29">
        <v>77128</v>
      </c>
      <c r="E23" s="29">
        <v>158804</v>
      </c>
      <c r="F23" s="26">
        <f>+C23/D23</f>
        <v>21.908904677937972</v>
      </c>
    </row>
    <row r="24" spans="1:6" s="1" customFormat="1" ht="24.75" customHeight="1">
      <c r="A24" s="10" t="s">
        <v>52</v>
      </c>
      <c r="B24" s="27">
        <f>+B9*100/B23</f>
        <v>9.494294971122693</v>
      </c>
      <c r="C24" s="27">
        <f>+C9*100/C23</f>
        <v>10.191562265133538</v>
      </c>
      <c r="D24" s="27">
        <f>+D9*100/D23</f>
        <v>10.337361269577844</v>
      </c>
      <c r="E24" s="27">
        <f>+E9*100/E23</f>
        <v>11.179189441072014</v>
      </c>
      <c r="F24" s="27"/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4" t="s">
        <v>83</v>
      </c>
      <c r="B26" s="4"/>
      <c r="C26" s="4"/>
      <c r="D26" s="4"/>
      <c r="E26" s="4"/>
      <c r="F26" s="4"/>
    </row>
    <row r="27" spans="1:6" ht="12.75" customHeight="1">
      <c r="A27" s="39" t="s">
        <v>62</v>
      </c>
      <c r="B27" s="40"/>
      <c r="C27" s="40"/>
      <c r="D27" s="40"/>
      <c r="E27" s="40"/>
      <c r="F27" s="40"/>
    </row>
    <row r="30" spans="2:5" ht="12.75">
      <c r="B30" s="9"/>
      <c r="C30" s="9"/>
      <c r="D30" s="9"/>
      <c r="E30" s="9"/>
    </row>
    <row r="31" spans="2:5" ht="12.75">
      <c r="B31" s="9"/>
      <c r="C31" s="9"/>
      <c r="D31" s="9"/>
      <c r="E31" s="9"/>
    </row>
  </sheetData>
  <sheetProtection/>
  <mergeCells count="4">
    <mergeCell ref="A27:F27"/>
    <mergeCell ref="A3:F3"/>
    <mergeCell ref="A10:F10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B24" sqref="B24:E24"/>
    </sheetView>
  </sheetViews>
  <sheetFormatPr defaultColWidth="9.140625" defaultRowHeight="12.75"/>
  <cols>
    <col min="1" max="1" width="16.28125" style="3" customWidth="1"/>
    <col min="2" max="6" width="9.57421875" style="3" customWidth="1"/>
    <col min="7" max="16384" width="9.140625" style="3" customWidth="1"/>
  </cols>
  <sheetData>
    <row r="1" spans="1:6" ht="24.75" customHeight="1">
      <c r="A1" s="5" t="s">
        <v>77</v>
      </c>
      <c r="B1" s="6"/>
      <c r="C1" s="6"/>
      <c r="D1" s="6"/>
      <c r="E1" s="6"/>
      <c r="F1" s="6"/>
    </row>
    <row r="2" spans="1:6" ht="42" customHeight="1">
      <c r="A2" s="21"/>
      <c r="B2" s="19" t="s">
        <v>10</v>
      </c>
      <c r="C2" s="19" t="s">
        <v>12</v>
      </c>
      <c r="D2" s="19" t="s">
        <v>11</v>
      </c>
      <c r="E2" s="19" t="s">
        <v>34</v>
      </c>
      <c r="F2" s="19" t="s">
        <v>39</v>
      </c>
    </row>
    <row r="3" spans="1:6" ht="21.75" customHeight="1">
      <c r="A3" s="41" t="s">
        <v>21</v>
      </c>
      <c r="B3" s="41"/>
      <c r="C3" s="41"/>
      <c r="D3" s="41"/>
      <c r="E3" s="41"/>
      <c r="F3" s="41"/>
    </row>
    <row r="4" spans="1:9" ht="12.75" customHeight="1">
      <c r="A4" s="37" t="s">
        <v>61</v>
      </c>
      <c r="B4" s="25">
        <v>1526</v>
      </c>
      <c r="C4" s="8">
        <v>260707</v>
      </c>
      <c r="D4" s="25">
        <v>13911</v>
      </c>
      <c r="E4" s="25">
        <v>24937</v>
      </c>
      <c r="F4" s="26">
        <f aca="true" t="shared" si="0" ref="F4:F9">+C4/D4</f>
        <v>18.741068219394723</v>
      </c>
      <c r="I4" s="24"/>
    </row>
    <row r="5" spans="1:9" ht="12.75" customHeight="1">
      <c r="A5" s="37" t="s">
        <v>63</v>
      </c>
      <c r="B5" s="25">
        <v>1525</v>
      </c>
      <c r="C5" s="8">
        <v>256916</v>
      </c>
      <c r="D5" s="25">
        <v>13732</v>
      </c>
      <c r="E5" s="25">
        <v>24417</v>
      </c>
      <c r="F5" s="26">
        <f t="shared" si="0"/>
        <v>18.709292164287795</v>
      </c>
      <c r="I5" s="24"/>
    </row>
    <row r="6" spans="1:9" ht="12.75" customHeight="1">
      <c r="A6" s="37" t="s">
        <v>66</v>
      </c>
      <c r="B6" s="25">
        <v>1524</v>
      </c>
      <c r="C6" s="8">
        <v>252499</v>
      </c>
      <c r="D6" s="25">
        <v>13475</v>
      </c>
      <c r="E6" s="25">
        <v>23883</v>
      </c>
      <c r="F6" s="26">
        <f t="shared" si="0"/>
        <v>18.738330241187384</v>
      </c>
      <c r="I6" s="24"/>
    </row>
    <row r="7" spans="1:9" ht="12.75" customHeight="1">
      <c r="A7" s="37" t="s">
        <v>68</v>
      </c>
      <c r="B7" s="25">
        <v>1514</v>
      </c>
      <c r="C7" s="8">
        <v>251325</v>
      </c>
      <c r="D7" s="25">
        <v>13239</v>
      </c>
      <c r="E7" s="25">
        <v>23687</v>
      </c>
      <c r="F7" s="26">
        <f t="shared" si="0"/>
        <v>18.98368456832087</v>
      </c>
      <c r="I7" s="24"/>
    </row>
    <row r="8" spans="1:9" ht="12.75" customHeight="1">
      <c r="A8" s="37" t="s">
        <v>73</v>
      </c>
      <c r="B8" s="25">
        <v>1485</v>
      </c>
      <c r="C8" s="8">
        <v>248959</v>
      </c>
      <c r="D8" s="25">
        <v>12953</v>
      </c>
      <c r="E8" s="25">
        <v>22626</v>
      </c>
      <c r="F8" s="26">
        <f t="shared" si="0"/>
        <v>19.220180653130548</v>
      </c>
      <c r="I8" s="24"/>
    </row>
    <row r="9" spans="1:9" ht="12.75" customHeight="1">
      <c r="A9" s="37" t="s">
        <v>74</v>
      </c>
      <c r="B9" s="25">
        <v>1462</v>
      </c>
      <c r="C9" s="8">
        <v>247037</v>
      </c>
      <c r="D9" s="25">
        <v>12708</v>
      </c>
      <c r="E9" s="25">
        <v>21741</v>
      </c>
      <c r="F9" s="26">
        <f t="shared" si="0"/>
        <v>19.439486937362293</v>
      </c>
      <c r="H9" s="9"/>
      <c r="I9" s="24"/>
    </row>
    <row r="10" spans="1:6" ht="21.75" customHeight="1">
      <c r="A10" s="38" t="s">
        <v>75</v>
      </c>
      <c r="B10" s="38"/>
      <c r="C10" s="38"/>
      <c r="D10" s="38"/>
      <c r="E10" s="38"/>
      <c r="F10" s="38"/>
    </row>
    <row r="11" spans="1:6" ht="12.75" customHeight="1">
      <c r="A11" s="4" t="s">
        <v>13</v>
      </c>
      <c r="B11" s="25">
        <v>124</v>
      </c>
      <c r="C11" s="8">
        <v>22732</v>
      </c>
      <c r="D11" s="25">
        <v>1146</v>
      </c>
      <c r="E11" s="25">
        <v>1906</v>
      </c>
      <c r="F11" s="26">
        <f>C11/D11</f>
        <v>19.835951134380455</v>
      </c>
    </row>
    <row r="12" spans="1:6" ht="12.75" customHeight="1">
      <c r="A12" s="4" t="s">
        <v>14</v>
      </c>
      <c r="B12" s="25">
        <v>70</v>
      </c>
      <c r="C12" s="8">
        <v>14470</v>
      </c>
      <c r="D12" s="25">
        <v>701</v>
      </c>
      <c r="E12" s="25">
        <v>1280</v>
      </c>
      <c r="F12" s="26">
        <f aca="true" t="shared" si="1" ref="F12:F19">C12/D12</f>
        <v>20.64194008559201</v>
      </c>
    </row>
    <row r="13" spans="1:6" ht="12.75" customHeight="1">
      <c r="A13" s="4" t="s">
        <v>2</v>
      </c>
      <c r="B13" s="25">
        <v>305</v>
      </c>
      <c r="C13" s="8">
        <v>54771</v>
      </c>
      <c r="D13" s="25">
        <v>2743</v>
      </c>
      <c r="E13" s="25">
        <v>4879</v>
      </c>
      <c r="F13" s="26">
        <f t="shared" si="1"/>
        <v>19.967553773240976</v>
      </c>
    </row>
    <row r="14" spans="1:6" ht="12.75" customHeight="1">
      <c r="A14" s="4" t="s">
        <v>15</v>
      </c>
      <c r="B14" s="25">
        <v>58</v>
      </c>
      <c r="C14" s="8">
        <v>8424</v>
      </c>
      <c r="D14" s="25">
        <v>471</v>
      </c>
      <c r="E14" s="25">
        <v>852</v>
      </c>
      <c r="F14" s="26">
        <f t="shared" si="1"/>
        <v>17.88535031847134</v>
      </c>
    </row>
    <row r="15" spans="1:6" ht="12.75" customHeight="1">
      <c r="A15" s="4" t="s">
        <v>1</v>
      </c>
      <c r="B15" s="25">
        <v>296</v>
      </c>
      <c r="C15" s="8">
        <v>27161</v>
      </c>
      <c r="D15" s="25">
        <v>1600</v>
      </c>
      <c r="E15" s="25">
        <v>2831</v>
      </c>
      <c r="F15" s="26">
        <f t="shared" si="1"/>
        <v>16.975625</v>
      </c>
    </row>
    <row r="16" spans="1:6" ht="12.75" customHeight="1">
      <c r="A16" s="4" t="s">
        <v>0</v>
      </c>
      <c r="B16" s="25">
        <v>302</v>
      </c>
      <c r="C16" s="8">
        <v>63415</v>
      </c>
      <c r="D16" s="25">
        <v>3221</v>
      </c>
      <c r="E16" s="25">
        <v>5223</v>
      </c>
      <c r="F16" s="26">
        <f t="shared" si="1"/>
        <v>19.687985097795714</v>
      </c>
    </row>
    <row r="17" spans="1:6" ht="12.75" customHeight="1">
      <c r="A17" s="4" t="s">
        <v>16</v>
      </c>
      <c r="B17" s="25">
        <v>71</v>
      </c>
      <c r="C17" s="8">
        <v>15524</v>
      </c>
      <c r="D17" s="25">
        <v>758</v>
      </c>
      <c r="E17" s="25">
        <v>1212</v>
      </c>
      <c r="F17" s="26">
        <f t="shared" si="1"/>
        <v>20.480211081794195</v>
      </c>
    </row>
    <row r="18" spans="1:6" ht="12.75" customHeight="1">
      <c r="A18" s="4" t="s">
        <v>17</v>
      </c>
      <c r="B18" s="25">
        <v>92</v>
      </c>
      <c r="C18" s="8">
        <v>19364</v>
      </c>
      <c r="D18" s="25">
        <v>946</v>
      </c>
      <c r="E18" s="25">
        <v>1628</v>
      </c>
      <c r="F18" s="26">
        <f t="shared" si="1"/>
        <v>20.469344608879492</v>
      </c>
    </row>
    <row r="19" spans="1:6" ht="12.75" customHeight="1">
      <c r="A19" s="4" t="s">
        <v>18</v>
      </c>
      <c r="B19" s="25">
        <v>144</v>
      </c>
      <c r="C19" s="8">
        <v>21176</v>
      </c>
      <c r="D19" s="25">
        <v>1122</v>
      </c>
      <c r="E19" s="25">
        <v>1930</v>
      </c>
      <c r="F19" s="26">
        <f t="shared" si="1"/>
        <v>18.873440285204993</v>
      </c>
    </row>
    <row r="20" spans="1:6" ht="21.75" customHeight="1">
      <c r="A20" s="38" t="s">
        <v>76</v>
      </c>
      <c r="B20" s="38"/>
      <c r="C20" s="38"/>
      <c r="D20" s="38"/>
      <c r="E20" s="38"/>
      <c r="F20" s="38"/>
    </row>
    <row r="21" spans="1:6" ht="18" customHeight="1">
      <c r="A21" s="4" t="s">
        <v>30</v>
      </c>
      <c r="B21" s="25">
        <v>6000</v>
      </c>
      <c r="C21" s="8">
        <v>980265</v>
      </c>
      <c r="D21" s="25">
        <v>51762</v>
      </c>
      <c r="E21" s="25">
        <v>87193</v>
      </c>
      <c r="F21" s="26">
        <f>+C21/D21</f>
        <v>18.93792743711603</v>
      </c>
    </row>
    <row r="22" spans="1:6" ht="12.75" customHeight="1">
      <c r="A22" s="4" t="s">
        <v>31</v>
      </c>
      <c r="B22" s="25">
        <v>9537</v>
      </c>
      <c r="C22" s="29">
        <v>1592862</v>
      </c>
      <c r="D22" s="25">
        <v>80508</v>
      </c>
      <c r="E22" s="25">
        <v>148398</v>
      </c>
      <c r="F22" s="26">
        <f>+C22/D22</f>
        <v>19.785139365032048</v>
      </c>
    </row>
    <row r="23" spans="1:6" s="1" customFormat="1" ht="12.75" customHeight="1">
      <c r="A23" s="4" t="s">
        <v>25</v>
      </c>
      <c r="B23" s="25">
        <v>15537</v>
      </c>
      <c r="C23" s="8">
        <v>2573127</v>
      </c>
      <c r="D23" s="25">
        <v>132270</v>
      </c>
      <c r="E23" s="25">
        <v>235591</v>
      </c>
      <c r="F23" s="26">
        <f>+C23/D23</f>
        <v>19.453594919482875</v>
      </c>
    </row>
    <row r="24" spans="1:6" s="1" customFormat="1" ht="24.75" customHeight="1">
      <c r="A24" s="10" t="s">
        <v>52</v>
      </c>
      <c r="B24" s="27">
        <f>+B9*100/B23</f>
        <v>9.409795970908155</v>
      </c>
      <c r="C24" s="27">
        <f>+C9*100/C23</f>
        <v>9.60065321299726</v>
      </c>
      <c r="D24" s="27">
        <f>+D9*100/D23</f>
        <v>9.607620775686097</v>
      </c>
      <c r="E24" s="27">
        <f>+E9*100/E23</f>
        <v>9.22828121617549</v>
      </c>
      <c r="F24" s="27"/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4" t="s">
        <v>83</v>
      </c>
      <c r="B26" s="4"/>
      <c r="C26" s="4"/>
      <c r="D26" s="4"/>
      <c r="E26" s="4"/>
      <c r="F26" s="4"/>
    </row>
    <row r="27" spans="1:6" ht="12.75">
      <c r="A27" s="39" t="s">
        <v>62</v>
      </c>
      <c r="B27" s="40"/>
      <c r="C27" s="40"/>
      <c r="D27" s="40"/>
      <c r="E27" s="40"/>
      <c r="F27" s="40"/>
    </row>
    <row r="28" spans="2:5" ht="12.75">
      <c r="B28" s="9"/>
      <c r="C28" s="9"/>
      <c r="D28" s="9"/>
      <c r="E28" s="9"/>
    </row>
    <row r="29" spans="2:5" ht="12.75">
      <c r="B29" s="9"/>
      <c r="C29" s="9"/>
      <c r="D29" s="9"/>
      <c r="E29" s="9"/>
    </row>
  </sheetData>
  <sheetProtection/>
  <mergeCells count="4">
    <mergeCell ref="A3:F3"/>
    <mergeCell ref="A10:F10"/>
    <mergeCell ref="A20:F20"/>
    <mergeCell ref="A27:F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2012-12-11T09:36:52Z</cp:lastPrinted>
  <dcterms:created xsi:type="dcterms:W3CDTF">2002-02-28T09:22:06Z</dcterms:created>
  <dcterms:modified xsi:type="dcterms:W3CDTF">2013-01-09T08:49:51Z</dcterms:modified>
  <cp:category/>
  <cp:version/>
  <cp:contentType/>
  <cp:contentStatus/>
</cp:coreProperties>
</file>