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<sst xmlns="http://schemas.openxmlformats.org/spreadsheetml/2006/main" count="318" uniqueCount="189">
  <si>
    <t>aggiudicataria</t>
  </si>
  <si>
    <t>prezzo_unitario</t>
  </si>
  <si>
    <t>note</t>
  </si>
  <si>
    <t>dosaggio</t>
  </si>
  <si>
    <t>7783014A53</t>
  </si>
  <si>
    <t>5</t>
  </si>
  <si>
    <t>Merck Serono S.p.A.</t>
  </si>
  <si>
    <t>00880701008</t>
  </si>
  <si>
    <t>via Casilina ,125 ,Roma ,RM</t>
  </si>
  <si>
    <t>06703841</t>
  </si>
  <si>
    <t>gare.merckserono@legalmail.it</t>
  </si>
  <si>
    <t>fla</t>
  </si>
  <si>
    <t>F0110401</t>
  </si>
  <si>
    <t>BAVENCIO 20 mg/mL concentrato per soluzione per infusione</t>
  </si>
  <si>
    <t>H</t>
  </si>
  <si>
    <t>33.35</t>
  </si>
  <si>
    <t>1</t>
  </si>
  <si>
    <t/>
  </si>
  <si>
    <t>20 mg/mL</t>
  </si>
  <si>
    <t>200 mg</t>
  </si>
  <si>
    <t>045613015</t>
  </si>
  <si>
    <t>L01XC31</t>
  </si>
  <si>
    <t>concentrat</t>
  </si>
  <si>
    <t>7783015B26</t>
  </si>
  <si>
    <t>6</t>
  </si>
  <si>
    <t>NOVARTIS FARMA SPA</t>
  </si>
  <si>
    <t>02385200122</t>
  </si>
  <si>
    <t>LARGO U.BOCCIONI ,1 ,ORIGGIO ,VA</t>
  </si>
  <si>
    <t>0296541</t>
  </si>
  <si>
    <t>garenovartisfarma@legalmail.it</t>
  </si>
  <si>
    <t>736065</t>
  </si>
  <si>
    <t>ILARIS 150 MG/ML SOLUZ INIETT</t>
  </si>
  <si>
    <t>33,35</t>
  </si>
  <si>
    <t>150 MG/ML</t>
  </si>
  <si>
    <t>039472042</t>
  </si>
  <si>
    <t>L04AC08</t>
  </si>
  <si>
    <t>FLACONCINO</t>
  </si>
  <si>
    <t>7783016BF9</t>
  </si>
  <si>
    <t>7</t>
  </si>
  <si>
    <t>JANSSEN CILAG SPA</t>
  </si>
  <si>
    <t>02707070963</t>
  </si>
  <si>
    <t>VIA M. BUONARROTI ,23 ,COLOGNO MONZESE ,MI</t>
  </si>
  <si>
    <t>02 25101</t>
  </si>
  <si>
    <t>garejc@actaliscertymail.it</t>
  </si>
  <si>
    <t>FL3</t>
  </si>
  <si>
    <t>415025</t>
  </si>
  <si>
    <t>IMBRUVICA 90 cps</t>
  </si>
  <si>
    <t>140 mg</t>
  </si>
  <si>
    <t>043693011</t>
  </si>
  <si>
    <t>L01XE27</t>
  </si>
  <si>
    <t>capsule</t>
  </si>
  <si>
    <t>7783017CCC</t>
  </si>
  <si>
    <t>8</t>
  </si>
  <si>
    <t>415158</t>
  </si>
  <si>
    <t>IMBRUVICA 120 cps</t>
  </si>
  <si>
    <t>043693023</t>
  </si>
  <si>
    <t>7783019E72</t>
  </si>
  <si>
    <t>10</t>
  </si>
  <si>
    <t>BLI</t>
  </si>
  <si>
    <t>740089</t>
  </si>
  <si>
    <t>KISQALI 200 MG COMPRESSE RIV CON FILM</t>
  </si>
  <si>
    <t>200 MG</t>
  </si>
  <si>
    <t>045618030</t>
  </si>
  <si>
    <t>L01XE42</t>
  </si>
  <si>
    <t>COMPRESSE</t>
  </si>
  <si>
    <t>7783020F45</t>
  </si>
  <si>
    <t>11</t>
  </si>
  <si>
    <t>740064</t>
  </si>
  <si>
    <t>045618055</t>
  </si>
  <si>
    <t>778302101D</t>
  </si>
  <si>
    <t>12</t>
  </si>
  <si>
    <t>Bayer SpA</t>
  </si>
  <si>
    <t>05849130157</t>
  </si>
  <si>
    <t>Viale Certosa ,130 ,Milano ,MI</t>
  </si>
  <si>
    <t>0239782195</t>
  </si>
  <si>
    <t>bayer.ufficiogare@bayerspa.legalmail.it</t>
  </si>
  <si>
    <t>40</t>
  </si>
  <si>
    <t>81179107</t>
  </si>
  <si>
    <t>STIVARGA</t>
  </si>
  <si>
    <t>A</t>
  </si>
  <si>
    <t>40 MG</t>
  </si>
  <si>
    <t>042925026</t>
  </si>
  <si>
    <t>L01XE21</t>
  </si>
  <si>
    <t>compresse</t>
  </si>
  <si>
    <t>77830231C3</t>
  </si>
  <si>
    <t>14</t>
  </si>
  <si>
    <t>TESARO BIO ITALY S.R.L.</t>
  </si>
  <si>
    <t>13987361006</t>
  </si>
  <si>
    <t>VIA VINCENZO BELLINI ,22 ,ROMA ,RM</t>
  </si>
  <si>
    <t>0694804641</t>
  </si>
  <si>
    <t>ufficiogaretesarobio@legalmail.it</t>
  </si>
  <si>
    <t>100</t>
  </si>
  <si>
    <t>045690029</t>
  </si>
  <si>
    <t>Zejula 100 mg capsule rigide</t>
  </si>
  <si>
    <t>100 mg</t>
  </si>
  <si>
    <t>L01XX54</t>
  </si>
  <si>
    <t>Capsula</t>
  </si>
  <si>
    <t>778302750F</t>
  </si>
  <si>
    <t>18</t>
  </si>
  <si>
    <t>AbbVie S.r.l.</t>
  </si>
  <si>
    <t>02645920592</t>
  </si>
  <si>
    <t>S.R. 148 Pontina Km 52 ,snc ,Campoverde di Aprilia ,LT</t>
  </si>
  <si>
    <t>06548891</t>
  </si>
  <si>
    <t>ufficiogare@pec.it.abbvie.com</t>
  </si>
  <si>
    <t>Lista 002625</t>
  </si>
  <si>
    <t>MAVIRET 100mg/40mg cpr rivestite</t>
  </si>
  <si>
    <t>Prezzo d'offerta comprensivo del 78,26% di sconto</t>
  </si>
  <si>
    <t>/</t>
  </si>
  <si>
    <t>100mg 40mg</t>
  </si>
  <si>
    <t>045445018</t>
  </si>
  <si>
    <t>J05AP57</t>
  </si>
  <si>
    <t>77830285E2</t>
  </si>
  <si>
    <t>19</t>
  </si>
  <si>
    <t>MSD Italia Srl</t>
  </si>
  <si>
    <t>00887261006</t>
  </si>
  <si>
    <t>Via Vitorchiano ,151 ,ROMA ,RM</t>
  </si>
  <si>
    <t>06391911</t>
  </si>
  <si>
    <t>ufficiogare.msd@pec.it</t>
  </si>
  <si>
    <t>CPR</t>
  </si>
  <si>
    <t>1033365</t>
  </si>
  <si>
    <t>ZEPATIER</t>
  </si>
  <si>
    <t>ex factory</t>
  </si>
  <si>
    <t>0</t>
  </si>
  <si>
    <t>50mg/100mg</t>
  </si>
  <si>
    <t>044929014</t>
  </si>
  <si>
    <t>J05AX68</t>
  </si>
  <si>
    <t>Lotto</t>
  </si>
  <si>
    <t>CIG</t>
  </si>
  <si>
    <t>Principio attivo</t>
  </si>
  <si>
    <t>importo base d'asta</t>
  </si>
  <si>
    <t>P_iva</t>
  </si>
  <si>
    <t>Indirizzo</t>
  </si>
  <si>
    <t>Telefono</t>
  </si>
  <si>
    <t>Pec</t>
  </si>
  <si>
    <t>Ribasso_offerto</t>
  </si>
  <si>
    <t>Unita_di_misura</t>
  </si>
  <si>
    <t>Quantita</t>
  </si>
  <si>
    <t>Importo totale_offerto</t>
  </si>
  <si>
    <t>Codice_prodotto</t>
  </si>
  <si>
    <t>Denominazione_commerciale</t>
  </si>
  <si>
    <t>Prezzo_ssn</t>
  </si>
  <si>
    <t>Classe_rimborsabilita</t>
  </si>
  <si>
    <t>Prezzo_al_pubblico</t>
  </si>
  <si>
    <t>IVA</t>
  </si>
  <si>
    <t>Sconto obbligatorio per legge</t>
  </si>
  <si>
    <t>Esclusivo</t>
  </si>
  <si>
    <t>Scadenza_brevetto</t>
  </si>
  <si>
    <t>Percentuale_ribasso</t>
  </si>
  <si>
    <t>Pezzi_per_confezione</t>
  </si>
  <si>
    <t>Concentrazione</t>
  </si>
  <si>
    <t>AIC</t>
  </si>
  <si>
    <t>ATC</t>
  </si>
  <si>
    <t>Sconto_offerto</t>
  </si>
  <si>
    <t>Forma_farmaceutica</t>
  </si>
  <si>
    <t xml:space="preserve"> AVELUMAB </t>
  </si>
  <si>
    <t xml:space="preserve"> CANAKINUMAB </t>
  </si>
  <si>
    <t xml:space="preserve"> IBRUTINIB</t>
  </si>
  <si>
    <t xml:space="preserve"> IBRUTINIB </t>
  </si>
  <si>
    <t xml:space="preserve"> RIBOCICLIB </t>
  </si>
  <si>
    <t xml:space="preserve"> REGORAFENIB </t>
  </si>
  <si>
    <t xml:space="preserve"> NIRAPARIB</t>
  </si>
  <si>
    <t xml:space="preserve"> GLECAPREVIR + PIBRENTASVIR </t>
  </si>
  <si>
    <t xml:space="preserve">  ELBASVIR - GRAZOPREVIR  </t>
  </si>
  <si>
    <t>CP</t>
  </si>
  <si>
    <t>ASP 7 RAGUSA</t>
  </si>
  <si>
    <t>ASP CALTANISSETTA</t>
  </si>
  <si>
    <t>ASP MESSINA</t>
  </si>
  <si>
    <t>ASP SIRACUSA</t>
  </si>
  <si>
    <t>ARNAS PALERMO</t>
  </si>
  <si>
    <t>VITTORIO EMANUELE CATANIA</t>
  </si>
  <si>
    <t>GAETANO MARTINO MESSINA</t>
  </si>
  <si>
    <t>GIGLIO CEFALU'</t>
  </si>
  <si>
    <t>PAPARDO MESSINA</t>
  </si>
  <si>
    <t>ASP PALERMO</t>
  </si>
  <si>
    <t>GIACCONE PALERMO</t>
  </si>
  <si>
    <t>fabbisogno anno</t>
  </si>
  <si>
    <t xml:space="preserve">fabbisogno per tutta la durata contrattuale </t>
  </si>
  <si>
    <t>IMPORTO CONTRATTUALE</t>
  </si>
  <si>
    <t>ASP TRAPANI</t>
  </si>
  <si>
    <t xml:space="preserve">ASP CATANIA  </t>
  </si>
  <si>
    <t>ASP ENNA</t>
  </si>
  <si>
    <t xml:space="preserve"> ASP AGRIGENTO</t>
  </si>
  <si>
    <t>AO CANNIZZARO</t>
  </si>
  <si>
    <t>ARNAS GARIBALDI</t>
  </si>
  <si>
    <t>VILLA SOFIA CERVELLO</t>
  </si>
  <si>
    <t>ISMETT</t>
  </si>
  <si>
    <t>IRCCS MESSINA</t>
  </si>
  <si>
    <t>OASI TROINA</t>
  </si>
  <si>
    <t>FABBISOGNO PLUS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</si>
</sst>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.000"/>
    <numFmt numFmtId="173" formatCode="&quot;€&quot;\ #,##0.0000"/>
    <numFmt numFmtId="174" formatCode="&quot;€&quot;\ #,##0.00000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  <numFmt numFmtId="179" formatCode="[$€-410]\ #,##0.00;[Red]\-[$€-410]\ #,##0.00"/>
    <numFmt numFmtId="180" formatCode="&quot;€&quot;\ #,##0"/>
    <numFmt numFmtId="181" formatCode="&quot;€&quot;\ #,##0.000000"/>
    <numFmt numFmtId="182" formatCode="&quot;€&quot;\ #,##0.00"/>
    <numFmt numFmtId="183" formatCode="0.0"/>
    <numFmt numFmtId="184" formatCode="0.000"/>
    <numFmt numFmtId="185" formatCode="0.0000"/>
    <numFmt numFmtId="186" formatCode="0.00000"/>
    <numFmt numFmtId="187" formatCode="0.000000"/>
    <numFmt numFmtId="188" formatCode="0.0000000"/>
    <numFmt numFmtId="189" formatCode="0.00000000"/>
    <numFmt numFmtId="190" formatCode="0.000000000"/>
  </numFmts>
  <fonts count="56">
    <font>
      <sz val="10"/>
      <name val="Arial"/>
      <family val="0"/>
    </font>
    <font>
      <b/>
      <sz val="10"/>
      <name val="Arial"/>
      <family val="2"/>
    </font>
    <font>
      <sz val="11"/>
      <name val="Andalus"/>
      <family val="1"/>
    </font>
    <font>
      <sz val="12"/>
      <name val="Andalus"/>
      <family val="1"/>
    </font>
    <font>
      <b/>
      <sz val="12"/>
      <name val="Andalus"/>
      <family val="1"/>
    </font>
    <font>
      <sz val="16"/>
      <name val="Andalus"/>
      <family val="1"/>
    </font>
    <font>
      <sz val="10"/>
      <name val="Andalus"/>
      <family val="1"/>
    </font>
    <font>
      <b/>
      <sz val="10"/>
      <name val="Andalus"/>
      <family val="1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ndalus"/>
      <family val="1"/>
    </font>
    <font>
      <b/>
      <sz val="12"/>
      <color indexed="8"/>
      <name val="Andalus"/>
      <family val="1"/>
    </font>
    <font>
      <sz val="11"/>
      <color indexed="8"/>
      <name val="Andalus"/>
      <family val="1"/>
    </font>
    <font>
      <sz val="10"/>
      <color indexed="8"/>
      <name val="Andalus"/>
      <family val="1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Andalus"/>
      <family val="1"/>
    </font>
    <font>
      <b/>
      <sz val="12"/>
      <color rgb="FF000000"/>
      <name val="Andalus"/>
      <family val="1"/>
    </font>
    <font>
      <sz val="11"/>
      <color rgb="FF000000"/>
      <name val="Andalus"/>
      <family val="1"/>
    </font>
    <font>
      <sz val="10"/>
      <color rgb="FF000000"/>
      <name val="Andalus"/>
      <family val="1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0" borderId="0">
      <alignment/>
      <protection/>
    </xf>
    <xf numFmtId="0" fontId="4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32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22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left"/>
    </xf>
    <xf numFmtId="0" fontId="0" fillId="0" borderId="0" xfId="0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22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72" fontId="1" fillId="8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 wrapText="1"/>
    </xf>
    <xf numFmtId="172" fontId="0" fillId="0" borderId="0" xfId="0" applyNumberFormat="1" applyFont="1" applyAlignment="1">
      <alignment horizontal="right"/>
    </xf>
    <xf numFmtId="174" fontId="1" fillId="8" borderId="10" xfId="0" applyNumberFormat="1" applyFont="1" applyFill="1" applyBorder="1" applyAlignment="1">
      <alignment horizontal="center" vertical="center" wrapText="1"/>
    </xf>
    <xf numFmtId="174" fontId="0" fillId="0" borderId="10" xfId="0" applyNumberFormat="1" applyFont="1" applyBorder="1" applyAlignment="1">
      <alignment horizontal="center" vertical="center" wrapText="1"/>
    </xf>
    <xf numFmtId="174" fontId="0" fillId="0" borderId="0" xfId="0" applyNumberFormat="1" applyFont="1" applyAlignment="1">
      <alignment horizontal="right"/>
    </xf>
    <xf numFmtId="174" fontId="1" fillId="8" borderId="10" xfId="0" applyNumberFormat="1" applyFont="1" applyFill="1" applyBorder="1" applyAlignment="1">
      <alignment horizontal="center" vertical="center" wrapText="1"/>
    </xf>
    <xf numFmtId="174" fontId="0" fillId="0" borderId="0" xfId="0" applyNumberFormat="1" applyFont="1" applyAlignment="1">
      <alignment horizontal="right"/>
    </xf>
    <xf numFmtId="174" fontId="0" fillId="0" borderId="10" xfId="0" applyNumberFormat="1" applyFont="1" applyBorder="1" applyAlignment="1">
      <alignment horizontal="center" vertical="center" wrapText="1"/>
    </xf>
    <xf numFmtId="174" fontId="0" fillId="0" borderId="0" xfId="0" applyNumberFormat="1" applyFont="1" applyAlignment="1">
      <alignment horizontal="right"/>
    </xf>
    <xf numFmtId="49" fontId="0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3" fontId="3" fillId="0" borderId="0" xfId="0" applyNumberFormat="1" applyFont="1" applyAlignment="1" applyProtection="1">
      <alignment wrapText="1"/>
      <protection locked="0"/>
    </xf>
    <xf numFmtId="1" fontId="3" fillId="0" borderId="0" xfId="0" applyNumberFormat="1" applyFont="1" applyAlignment="1" applyProtection="1">
      <alignment wrapText="1"/>
      <protection locked="0"/>
    </xf>
    <xf numFmtId="173" fontId="3" fillId="0" borderId="0" xfId="0" applyNumberFormat="1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49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179" fontId="3" fillId="0" borderId="0" xfId="0" applyNumberFormat="1" applyFont="1" applyAlignment="1" applyProtection="1">
      <alignment wrapText="1"/>
      <protection locked="0"/>
    </xf>
    <xf numFmtId="0" fontId="52" fillId="0" borderId="0" xfId="44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5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 wrapText="1"/>
    </xf>
    <xf numFmtId="1" fontId="54" fillId="0" borderId="0" xfId="0" applyNumberFormat="1" applyFont="1" applyAlignment="1">
      <alignment/>
    </xf>
    <xf numFmtId="0" fontId="52" fillId="0" borderId="0" xfId="0" applyFont="1" applyAlignment="1">
      <alignment/>
    </xf>
    <xf numFmtId="1" fontId="0" fillId="0" borderId="0" xfId="0" applyNumberFormat="1" applyFont="1" applyAlignment="1">
      <alignment/>
    </xf>
    <xf numFmtId="3" fontId="1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" fillId="34" borderId="10" xfId="54" applyNumberFormat="1" applyFont="1" applyFill="1" applyBorder="1" applyAlignment="1" applyProtection="1">
      <alignment horizontal="center" vertical="center" wrapText="1"/>
      <protection locked="0"/>
    </xf>
    <xf numFmtId="3" fontId="1" fillId="34" borderId="10" xfId="54" applyNumberFormat="1" applyFont="1" applyFill="1" applyBorder="1" applyAlignment="1" applyProtection="1">
      <alignment horizontal="center" vertical="center" wrapText="1"/>
      <protection locked="0"/>
    </xf>
    <xf numFmtId="3" fontId="1" fillId="35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" fillId="4" borderId="10" xfId="54" applyNumberFormat="1" applyFont="1" applyFill="1" applyBorder="1" applyAlignment="1" applyProtection="1">
      <alignment horizontal="center" vertical="center" wrapText="1"/>
      <protection locked="0"/>
    </xf>
    <xf numFmtId="3" fontId="1" fillId="4" borderId="10" xfId="54" applyNumberFormat="1" applyFont="1" applyFill="1" applyBorder="1" applyAlignment="1" applyProtection="1">
      <alignment horizontal="center" vertical="center" wrapText="1"/>
      <protection locked="0"/>
    </xf>
    <xf numFmtId="3" fontId="1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" fillId="12" borderId="10" xfId="54" applyNumberFormat="1" applyFont="1" applyFill="1" applyBorder="1" applyAlignment="1" applyProtection="1">
      <alignment horizontal="center" vertical="center" wrapText="1"/>
      <protection locked="0"/>
    </xf>
    <xf numFmtId="3" fontId="1" fillId="12" borderId="10" xfId="54" applyNumberFormat="1" applyFont="1" applyFill="1" applyBorder="1" applyAlignment="1" applyProtection="1">
      <alignment horizontal="center" vertical="center" wrapText="1"/>
      <protection locked="0"/>
    </xf>
    <xf numFmtId="3" fontId="1" fillId="37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" fillId="14" borderId="10" xfId="54" applyNumberFormat="1" applyFont="1" applyFill="1" applyBorder="1" applyAlignment="1" applyProtection="1">
      <alignment horizontal="center" vertical="center" wrapText="1"/>
      <protection locked="0"/>
    </xf>
    <xf numFmtId="3" fontId="1" fillId="14" borderId="10" xfId="54" applyNumberFormat="1" applyFont="1" applyFill="1" applyBorder="1" applyAlignment="1" applyProtection="1">
      <alignment horizontal="center" vertical="center" wrapText="1"/>
      <protection locked="0"/>
    </xf>
    <xf numFmtId="3" fontId="1" fillId="38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" fillId="13" borderId="10" xfId="54" applyNumberFormat="1" applyFont="1" applyFill="1" applyBorder="1" applyAlignment="1" applyProtection="1">
      <alignment horizontal="center" vertical="center" wrapText="1"/>
      <protection locked="0"/>
    </xf>
    <xf numFmtId="3" fontId="1" fillId="13" borderId="10" xfId="54" applyNumberFormat="1" applyFont="1" applyFill="1" applyBorder="1" applyAlignment="1" applyProtection="1">
      <alignment horizontal="center" vertical="center" wrapText="1"/>
      <protection locked="0"/>
    </xf>
    <xf numFmtId="3" fontId="1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" fillId="19" borderId="10" xfId="54" applyNumberFormat="1" applyFont="1" applyFill="1" applyBorder="1" applyAlignment="1" applyProtection="1">
      <alignment horizontal="center" vertical="center" wrapText="1"/>
      <protection locked="0"/>
    </xf>
    <xf numFmtId="3" fontId="1" fillId="19" borderId="10" xfId="54" applyNumberFormat="1" applyFont="1" applyFill="1" applyBorder="1" applyAlignment="1" applyProtection="1">
      <alignment horizontal="center" vertical="center" wrapText="1"/>
      <protection locked="0"/>
    </xf>
    <xf numFmtId="3" fontId="1" fillId="40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" fillId="15" borderId="10" xfId="54" applyNumberFormat="1" applyFont="1" applyFill="1" applyBorder="1" applyAlignment="1" applyProtection="1">
      <alignment horizontal="center" vertical="center" wrapText="1"/>
      <protection locked="0"/>
    </xf>
    <xf numFmtId="3" fontId="1" fillId="15" borderId="10" xfId="54" applyNumberFormat="1" applyFont="1" applyFill="1" applyBorder="1" applyAlignment="1" applyProtection="1">
      <alignment horizontal="center" vertical="center" wrapText="1"/>
      <protection locked="0"/>
    </xf>
    <xf numFmtId="3" fontId="1" fillId="41" borderId="10" xfId="0" applyNumberFormat="1" applyFont="1" applyFill="1" applyBorder="1" applyAlignment="1" applyProtection="1">
      <alignment horizontal="center" vertical="center" textRotation="90" wrapText="1"/>
      <protection locked="0"/>
    </xf>
    <xf numFmtId="3" fontId="1" fillId="17" borderId="10" xfId="54" applyNumberFormat="1" applyFont="1" applyFill="1" applyBorder="1" applyAlignment="1" applyProtection="1">
      <alignment horizontal="center" vertical="center" wrapText="1"/>
      <protection locked="0"/>
    </xf>
    <xf numFmtId="3" fontId="1" fillId="42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" fillId="5" borderId="10" xfId="54" applyNumberFormat="1" applyFont="1" applyFill="1" applyBorder="1" applyAlignment="1" applyProtection="1">
      <alignment horizontal="center" vertical="center" wrapText="1"/>
      <protection locked="0"/>
    </xf>
    <xf numFmtId="3" fontId="1" fillId="5" borderId="10" xfId="54" applyNumberFormat="1" applyFont="1" applyFill="1" applyBorder="1" applyAlignment="1" applyProtection="1">
      <alignment horizontal="center" vertical="center" wrapText="1"/>
      <protection locked="0"/>
    </xf>
    <xf numFmtId="3" fontId="1" fillId="43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" fillId="44" borderId="10" xfId="54" applyNumberFormat="1" applyFont="1" applyFill="1" applyBorder="1" applyAlignment="1" applyProtection="1">
      <alignment horizontal="center" vertical="center" wrapText="1"/>
      <protection locked="0"/>
    </xf>
    <xf numFmtId="3" fontId="1" fillId="44" borderId="10" xfId="54" applyNumberFormat="1" applyFont="1" applyFill="1" applyBorder="1" applyAlignment="1" applyProtection="1">
      <alignment horizontal="center" vertical="center" wrapText="1"/>
      <protection locked="0"/>
    </xf>
    <xf numFmtId="3" fontId="1" fillId="45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" fillId="46" borderId="10" xfId="54" applyNumberFormat="1" applyFont="1" applyFill="1" applyBorder="1" applyAlignment="1" applyProtection="1">
      <alignment horizontal="center" vertical="center" wrapText="1"/>
      <protection locked="0"/>
    </xf>
    <xf numFmtId="3" fontId="1" fillId="46" borderId="10" xfId="54" applyNumberFormat="1" applyFont="1" applyFill="1" applyBorder="1" applyAlignment="1" applyProtection="1">
      <alignment horizontal="center" vertical="center" wrapText="1"/>
      <protection locked="0"/>
    </xf>
    <xf numFmtId="3" fontId="1" fillId="47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" fillId="48" borderId="10" xfId="54" applyNumberFormat="1" applyFont="1" applyFill="1" applyBorder="1" applyAlignment="1" applyProtection="1">
      <alignment horizontal="center" vertical="center" wrapText="1"/>
      <protection locked="0"/>
    </xf>
    <xf numFmtId="3" fontId="1" fillId="48" borderId="10" xfId="54" applyNumberFormat="1" applyFont="1" applyFill="1" applyBorder="1" applyAlignment="1" applyProtection="1">
      <alignment horizontal="center" vertical="center" wrapText="1"/>
      <protection locked="0"/>
    </xf>
    <xf numFmtId="3" fontId="1" fillId="4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" fillId="50" borderId="10" xfId="54" applyNumberFormat="1" applyFont="1" applyFill="1" applyBorder="1" applyAlignment="1" applyProtection="1">
      <alignment horizontal="center" vertical="center" wrapText="1"/>
      <protection locked="0"/>
    </xf>
    <xf numFmtId="3" fontId="1" fillId="50" borderId="10" xfId="54" applyNumberFormat="1" applyFont="1" applyFill="1" applyBorder="1" applyAlignment="1" applyProtection="1">
      <alignment horizontal="center" vertical="center" wrapText="1"/>
      <protection locked="0"/>
    </xf>
    <xf numFmtId="3" fontId="1" fillId="51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" fillId="52" borderId="10" xfId="54" applyNumberFormat="1" applyFont="1" applyFill="1" applyBorder="1" applyAlignment="1" applyProtection="1">
      <alignment horizontal="center" vertical="center" wrapText="1"/>
      <protection locked="0"/>
    </xf>
    <xf numFmtId="3" fontId="1" fillId="52" borderId="10" xfId="54" applyNumberFormat="1" applyFont="1" applyFill="1" applyBorder="1" applyAlignment="1" applyProtection="1">
      <alignment horizontal="center" vertical="center" wrapText="1"/>
      <protection locked="0"/>
    </xf>
    <xf numFmtId="3" fontId="1" fillId="53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" fillId="54" borderId="10" xfId="54" applyNumberFormat="1" applyFont="1" applyFill="1" applyBorder="1" applyAlignment="1" applyProtection="1">
      <alignment horizontal="center" vertical="center" wrapText="1"/>
      <protection locked="0"/>
    </xf>
    <xf numFmtId="3" fontId="1" fillId="54" borderId="10" xfId="54" applyNumberFormat="1" applyFont="1" applyFill="1" applyBorder="1" applyAlignment="1" applyProtection="1">
      <alignment horizontal="center" vertical="center" wrapText="1"/>
      <protection locked="0"/>
    </xf>
    <xf numFmtId="3" fontId="1" fillId="55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" fillId="56" borderId="10" xfId="54" applyNumberFormat="1" applyFont="1" applyFill="1" applyBorder="1" applyAlignment="1" applyProtection="1">
      <alignment horizontal="center" vertical="center" wrapText="1"/>
      <protection locked="0"/>
    </xf>
    <xf numFmtId="3" fontId="1" fillId="56" borderId="10" xfId="54" applyNumberFormat="1" applyFont="1" applyFill="1" applyBorder="1" applyAlignment="1" applyProtection="1">
      <alignment horizontal="center" vertical="center" wrapText="1"/>
      <protection locked="0"/>
    </xf>
    <xf numFmtId="3" fontId="1" fillId="57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" fillId="30" borderId="10" xfId="54" applyNumberFormat="1" applyFont="1" applyFill="1" applyBorder="1" applyAlignment="1" applyProtection="1">
      <alignment horizontal="center" vertical="center" wrapText="1"/>
      <protection locked="0"/>
    </xf>
    <xf numFmtId="3" fontId="1" fillId="30" borderId="10" xfId="54" applyNumberFormat="1" applyFont="1" applyFill="1" applyBorder="1" applyAlignment="1" applyProtection="1">
      <alignment horizontal="center" vertical="center" wrapText="1"/>
      <protection locked="0"/>
    </xf>
    <xf numFmtId="3" fontId="1" fillId="58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" fillId="59" borderId="10" xfId="54" applyNumberFormat="1" applyFont="1" applyFill="1" applyBorder="1" applyAlignment="1" applyProtection="1">
      <alignment horizontal="center" vertical="center" wrapText="1"/>
      <protection locked="0"/>
    </xf>
    <xf numFmtId="3" fontId="1" fillId="59" borderId="10" xfId="54" applyNumberFormat="1" applyFont="1" applyFill="1" applyBorder="1" applyAlignment="1" applyProtection="1">
      <alignment horizontal="center" vertical="center" wrapText="1"/>
      <protection locked="0"/>
    </xf>
    <xf numFmtId="3" fontId="1" fillId="60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" fillId="61" borderId="10" xfId="54" applyNumberFormat="1" applyFont="1" applyFill="1" applyBorder="1" applyAlignment="1" applyProtection="1">
      <alignment horizontal="center" vertical="center" wrapText="1"/>
      <protection locked="0"/>
    </xf>
    <xf numFmtId="3" fontId="1" fillId="61" borderId="10" xfId="54" applyNumberFormat="1" applyFont="1" applyFill="1" applyBorder="1" applyAlignment="1" applyProtection="1">
      <alignment horizontal="center" vertical="center" wrapText="1"/>
      <protection locked="0"/>
    </xf>
    <xf numFmtId="3" fontId="1" fillId="62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" fillId="63" borderId="10" xfId="54" applyNumberFormat="1" applyFont="1" applyFill="1" applyBorder="1" applyAlignment="1" applyProtection="1">
      <alignment horizontal="center" vertical="center" wrapText="1"/>
      <protection locked="0"/>
    </xf>
    <xf numFmtId="3" fontId="1" fillId="63" borderId="10" xfId="54" applyNumberFormat="1" applyFont="1" applyFill="1" applyBorder="1" applyAlignment="1" applyProtection="1">
      <alignment horizontal="center" vertical="center" wrapText="1"/>
      <protection locked="0"/>
    </xf>
    <xf numFmtId="3" fontId="1" fillId="64" borderId="10" xfId="0" applyNumberFormat="1" applyFont="1" applyFill="1" applyBorder="1" applyAlignment="1" applyProtection="1">
      <alignment horizontal="center" vertical="center" textRotation="90" wrapText="1"/>
      <protection locked="0"/>
    </xf>
    <xf numFmtId="3" fontId="1" fillId="65" borderId="10" xfId="54" applyNumberFormat="1" applyFont="1" applyFill="1" applyBorder="1" applyAlignment="1" applyProtection="1">
      <alignment horizontal="center" vertical="center" wrapText="1"/>
      <protection locked="0"/>
    </xf>
    <xf numFmtId="3" fontId="1" fillId="66" borderId="10" xfId="54" applyNumberFormat="1" applyFont="1" applyFill="1" applyBorder="1" applyAlignment="1" applyProtection="1">
      <alignment horizontal="center" vertical="center" wrapText="1"/>
      <protection locked="0"/>
    </xf>
    <xf numFmtId="3" fontId="6" fillId="34" borderId="10" xfId="0" applyNumberFormat="1" applyFont="1" applyFill="1" applyBorder="1" applyAlignment="1" applyProtection="1">
      <alignment wrapText="1"/>
      <protection locked="0"/>
    </xf>
    <xf numFmtId="1" fontId="6" fillId="34" borderId="10" xfId="0" applyNumberFormat="1" applyFont="1" applyFill="1" applyBorder="1" applyAlignment="1" applyProtection="1">
      <alignment wrapText="1"/>
      <protection locked="0"/>
    </xf>
    <xf numFmtId="173" fontId="6" fillId="34" borderId="10" xfId="0" applyNumberFormat="1" applyFont="1" applyFill="1" applyBorder="1" applyAlignment="1" applyProtection="1">
      <alignment wrapText="1"/>
      <protection locked="0"/>
    </xf>
    <xf numFmtId="0" fontId="7" fillId="4" borderId="10" xfId="0" applyFont="1" applyFill="1" applyBorder="1" applyAlignment="1" applyProtection="1">
      <alignment horizontal="center" wrapText="1"/>
      <protection locked="0"/>
    </xf>
    <xf numFmtId="1" fontId="6" fillId="4" borderId="10" xfId="0" applyNumberFormat="1" applyFont="1" applyFill="1" applyBorder="1" applyAlignment="1" applyProtection="1">
      <alignment wrapText="1"/>
      <protection locked="0"/>
    </xf>
    <xf numFmtId="173" fontId="6" fillId="4" borderId="10" xfId="0" applyNumberFormat="1" applyFont="1" applyFill="1" applyBorder="1" applyAlignment="1" applyProtection="1">
      <alignment wrapText="1"/>
      <protection locked="0"/>
    </xf>
    <xf numFmtId="3" fontId="6" fillId="12" borderId="10" xfId="0" applyNumberFormat="1" applyFont="1" applyFill="1" applyBorder="1" applyAlignment="1" applyProtection="1">
      <alignment wrapText="1"/>
      <protection locked="0"/>
    </xf>
    <xf numFmtId="1" fontId="6" fillId="12" borderId="10" xfId="0" applyNumberFormat="1" applyFont="1" applyFill="1" applyBorder="1" applyAlignment="1" applyProtection="1">
      <alignment wrapText="1"/>
      <protection locked="0"/>
    </xf>
    <xf numFmtId="173" fontId="6" fillId="12" borderId="10" xfId="0" applyNumberFormat="1" applyFont="1" applyFill="1" applyBorder="1" applyAlignment="1" applyProtection="1">
      <alignment wrapText="1"/>
      <protection locked="0"/>
    </xf>
    <xf numFmtId="0" fontId="6" fillId="14" borderId="10" xfId="0" applyFont="1" applyFill="1" applyBorder="1" applyAlignment="1" applyProtection="1">
      <alignment wrapText="1"/>
      <protection locked="0"/>
    </xf>
    <xf numFmtId="1" fontId="6" fillId="14" borderId="10" xfId="0" applyNumberFormat="1" applyFont="1" applyFill="1" applyBorder="1" applyAlignment="1" applyProtection="1">
      <alignment wrapText="1"/>
      <protection locked="0"/>
    </xf>
    <xf numFmtId="173" fontId="6" fillId="14" borderId="10" xfId="0" applyNumberFormat="1" applyFont="1" applyFill="1" applyBorder="1" applyAlignment="1" applyProtection="1">
      <alignment wrapText="1"/>
      <protection locked="0"/>
    </xf>
    <xf numFmtId="0" fontId="6" fillId="13" borderId="10" xfId="0" applyFont="1" applyFill="1" applyBorder="1" applyAlignment="1" applyProtection="1">
      <alignment wrapText="1"/>
      <protection locked="0"/>
    </xf>
    <xf numFmtId="1" fontId="6" fillId="13" borderId="10" xfId="0" applyNumberFormat="1" applyFont="1" applyFill="1" applyBorder="1" applyAlignment="1" applyProtection="1">
      <alignment wrapText="1"/>
      <protection locked="0"/>
    </xf>
    <xf numFmtId="173" fontId="6" fillId="13" borderId="10" xfId="0" applyNumberFormat="1" applyFont="1" applyFill="1" applyBorder="1" applyAlignment="1" applyProtection="1">
      <alignment wrapText="1"/>
      <protection locked="0"/>
    </xf>
    <xf numFmtId="0" fontId="6" fillId="19" borderId="10" xfId="0" applyFont="1" applyFill="1" applyBorder="1" applyAlignment="1" applyProtection="1">
      <alignment wrapText="1"/>
      <protection locked="0"/>
    </xf>
    <xf numFmtId="1" fontId="6" fillId="19" borderId="10" xfId="0" applyNumberFormat="1" applyFont="1" applyFill="1" applyBorder="1" applyAlignment="1" applyProtection="1">
      <alignment wrapText="1"/>
      <protection locked="0"/>
    </xf>
    <xf numFmtId="173" fontId="6" fillId="19" borderId="10" xfId="0" applyNumberFormat="1" applyFont="1" applyFill="1" applyBorder="1" applyAlignment="1" applyProtection="1">
      <alignment wrapText="1"/>
      <protection locked="0"/>
    </xf>
    <xf numFmtId="0" fontId="6" fillId="15" borderId="10" xfId="0" applyFont="1" applyFill="1" applyBorder="1" applyAlignment="1" applyProtection="1">
      <alignment wrapText="1"/>
      <protection locked="0"/>
    </xf>
    <xf numFmtId="1" fontId="6" fillId="15" borderId="10" xfId="0" applyNumberFormat="1" applyFont="1" applyFill="1" applyBorder="1" applyAlignment="1" applyProtection="1">
      <alignment wrapText="1"/>
      <protection locked="0"/>
    </xf>
    <xf numFmtId="173" fontId="6" fillId="15" borderId="10" xfId="0" applyNumberFormat="1" applyFont="1" applyFill="1" applyBorder="1" applyAlignment="1" applyProtection="1">
      <alignment wrapText="1"/>
      <protection locked="0"/>
    </xf>
    <xf numFmtId="0" fontId="6" fillId="17" borderId="10" xfId="0" applyFont="1" applyFill="1" applyBorder="1" applyAlignment="1" applyProtection="1">
      <alignment wrapText="1"/>
      <protection locked="0"/>
    </xf>
    <xf numFmtId="173" fontId="6" fillId="17" borderId="10" xfId="0" applyNumberFormat="1" applyFont="1" applyFill="1" applyBorder="1" applyAlignment="1" applyProtection="1">
      <alignment wrapText="1"/>
      <protection locked="0"/>
    </xf>
    <xf numFmtId="3" fontId="55" fillId="5" borderId="10" xfId="0" applyNumberFormat="1" applyFont="1" applyFill="1" applyBorder="1" applyAlignment="1" applyProtection="1">
      <alignment wrapText="1"/>
      <protection locked="0"/>
    </xf>
    <xf numFmtId="1" fontId="6" fillId="5" borderId="10" xfId="0" applyNumberFormat="1" applyFont="1" applyFill="1" applyBorder="1" applyAlignment="1" applyProtection="1">
      <alignment wrapText="1"/>
      <protection locked="0"/>
    </xf>
    <xf numFmtId="173" fontId="6" fillId="5" borderId="10" xfId="0" applyNumberFormat="1" applyFont="1" applyFill="1" applyBorder="1" applyAlignment="1" applyProtection="1">
      <alignment wrapText="1"/>
      <protection locked="0"/>
    </xf>
    <xf numFmtId="0" fontId="6" fillId="44" borderId="10" xfId="0" applyFont="1" applyFill="1" applyBorder="1" applyAlignment="1" applyProtection="1">
      <alignment wrapText="1"/>
      <protection locked="0"/>
    </xf>
    <xf numFmtId="1" fontId="6" fillId="44" borderId="10" xfId="0" applyNumberFormat="1" applyFont="1" applyFill="1" applyBorder="1" applyAlignment="1" applyProtection="1">
      <alignment wrapText="1"/>
      <protection locked="0"/>
    </xf>
    <xf numFmtId="173" fontId="6" fillId="44" borderId="10" xfId="0" applyNumberFormat="1" applyFont="1" applyFill="1" applyBorder="1" applyAlignment="1" applyProtection="1">
      <alignment wrapText="1"/>
      <protection locked="0"/>
    </xf>
    <xf numFmtId="0" fontId="6" fillId="46" borderId="10" xfId="0" applyFont="1" applyFill="1" applyBorder="1" applyAlignment="1" applyProtection="1">
      <alignment wrapText="1"/>
      <protection locked="0"/>
    </xf>
    <xf numFmtId="1" fontId="6" fillId="46" borderId="10" xfId="0" applyNumberFormat="1" applyFont="1" applyFill="1" applyBorder="1" applyAlignment="1" applyProtection="1">
      <alignment wrapText="1"/>
      <protection locked="0"/>
    </xf>
    <xf numFmtId="173" fontId="6" fillId="46" borderId="10" xfId="0" applyNumberFormat="1" applyFont="1" applyFill="1" applyBorder="1" applyAlignment="1" applyProtection="1">
      <alignment wrapText="1"/>
      <protection locked="0"/>
    </xf>
    <xf numFmtId="0" fontId="6" fillId="48" borderId="10" xfId="0" applyFont="1" applyFill="1" applyBorder="1" applyAlignment="1" applyProtection="1">
      <alignment wrapText="1"/>
      <protection locked="0"/>
    </xf>
    <xf numFmtId="1" fontId="6" fillId="48" borderId="10" xfId="0" applyNumberFormat="1" applyFont="1" applyFill="1" applyBorder="1" applyAlignment="1" applyProtection="1">
      <alignment wrapText="1"/>
      <protection locked="0"/>
    </xf>
    <xf numFmtId="173" fontId="6" fillId="48" borderId="10" xfId="0" applyNumberFormat="1" applyFont="1" applyFill="1" applyBorder="1" applyAlignment="1" applyProtection="1">
      <alignment wrapText="1"/>
      <protection locked="0"/>
    </xf>
    <xf numFmtId="0" fontId="6" fillId="50" borderId="10" xfId="49" applyFont="1" applyFill="1" applyBorder="1" applyAlignment="1" applyProtection="1">
      <alignment wrapText="1"/>
      <protection locked="0"/>
    </xf>
    <xf numFmtId="1" fontId="6" fillId="50" borderId="10" xfId="0" applyNumberFormat="1" applyFont="1" applyFill="1" applyBorder="1" applyAlignment="1" applyProtection="1">
      <alignment wrapText="1"/>
      <protection locked="0"/>
    </xf>
    <xf numFmtId="173" fontId="6" fillId="50" borderId="10" xfId="0" applyNumberFormat="1" applyFont="1" applyFill="1" applyBorder="1" applyAlignment="1" applyProtection="1">
      <alignment wrapText="1"/>
      <protection locked="0"/>
    </xf>
    <xf numFmtId="0" fontId="6" fillId="52" borderId="10" xfId="0" applyFont="1" applyFill="1" applyBorder="1" applyAlignment="1" applyProtection="1">
      <alignment wrapText="1"/>
      <protection locked="0"/>
    </xf>
    <xf numFmtId="1" fontId="6" fillId="52" borderId="10" xfId="0" applyNumberFormat="1" applyFont="1" applyFill="1" applyBorder="1" applyAlignment="1" applyProtection="1">
      <alignment wrapText="1"/>
      <protection locked="0"/>
    </xf>
    <xf numFmtId="173" fontId="6" fillId="52" borderId="10" xfId="0" applyNumberFormat="1" applyFont="1" applyFill="1" applyBorder="1" applyAlignment="1" applyProtection="1">
      <alignment wrapText="1"/>
      <protection locked="0"/>
    </xf>
    <xf numFmtId="0" fontId="6" fillId="54" borderId="10" xfId="0" applyFont="1" applyFill="1" applyBorder="1" applyAlignment="1" applyProtection="1">
      <alignment wrapText="1"/>
      <protection locked="0"/>
    </xf>
    <xf numFmtId="1" fontId="6" fillId="54" borderId="10" xfId="0" applyNumberFormat="1" applyFont="1" applyFill="1" applyBorder="1" applyAlignment="1" applyProtection="1">
      <alignment wrapText="1"/>
      <protection locked="0"/>
    </xf>
    <xf numFmtId="173" fontId="6" fillId="54" borderId="10" xfId="0" applyNumberFormat="1" applyFont="1" applyFill="1" applyBorder="1" applyAlignment="1" applyProtection="1">
      <alignment wrapText="1"/>
      <protection locked="0"/>
    </xf>
    <xf numFmtId="0" fontId="7" fillId="56" borderId="10" xfId="0" applyFont="1" applyFill="1" applyBorder="1" applyAlignment="1" applyProtection="1">
      <alignment wrapText="1"/>
      <protection locked="0"/>
    </xf>
    <xf numFmtId="1" fontId="6" fillId="56" borderId="10" xfId="0" applyNumberFormat="1" applyFont="1" applyFill="1" applyBorder="1" applyAlignment="1" applyProtection="1">
      <alignment wrapText="1"/>
      <protection locked="0"/>
    </xf>
    <xf numFmtId="179" fontId="6" fillId="56" borderId="10" xfId="0" applyNumberFormat="1" applyFont="1" applyFill="1" applyBorder="1" applyAlignment="1" applyProtection="1">
      <alignment wrapText="1"/>
      <protection locked="0"/>
    </xf>
    <xf numFmtId="0" fontId="55" fillId="30" borderId="11" xfId="44" applyFont="1" applyFill="1" applyBorder="1" applyAlignment="1" applyProtection="1">
      <alignment wrapText="1"/>
      <protection locked="0"/>
    </xf>
    <xf numFmtId="1" fontId="6" fillId="30" borderId="10" xfId="0" applyNumberFormat="1" applyFont="1" applyFill="1" applyBorder="1" applyAlignment="1" applyProtection="1">
      <alignment wrapText="1"/>
      <protection locked="0"/>
    </xf>
    <xf numFmtId="173" fontId="6" fillId="30" borderId="10" xfId="0" applyNumberFormat="1" applyFont="1" applyFill="1" applyBorder="1" applyAlignment="1" applyProtection="1">
      <alignment wrapText="1"/>
      <protection locked="0"/>
    </xf>
    <xf numFmtId="0" fontId="6" fillId="59" borderId="10" xfId="0" applyFont="1" applyFill="1" applyBorder="1" applyAlignment="1" applyProtection="1">
      <alignment wrapText="1"/>
      <protection locked="0"/>
    </xf>
    <xf numFmtId="1" fontId="6" fillId="59" borderId="10" xfId="0" applyNumberFormat="1" applyFont="1" applyFill="1" applyBorder="1" applyAlignment="1" applyProtection="1">
      <alignment wrapText="1"/>
      <protection locked="0"/>
    </xf>
    <xf numFmtId="173" fontId="6" fillId="59" borderId="10" xfId="0" applyNumberFormat="1" applyFont="1" applyFill="1" applyBorder="1" applyAlignment="1" applyProtection="1">
      <alignment wrapText="1"/>
      <protection locked="0"/>
    </xf>
    <xf numFmtId="0" fontId="6" fillId="61" borderId="10" xfId="0" applyFont="1" applyFill="1" applyBorder="1" applyAlignment="1" applyProtection="1">
      <alignment wrapText="1"/>
      <protection locked="0"/>
    </xf>
    <xf numFmtId="1" fontId="6" fillId="61" borderId="10" xfId="0" applyNumberFormat="1" applyFont="1" applyFill="1" applyBorder="1" applyAlignment="1" applyProtection="1">
      <alignment wrapText="1"/>
      <protection locked="0"/>
    </xf>
    <xf numFmtId="173" fontId="6" fillId="61" borderId="10" xfId="0" applyNumberFormat="1" applyFont="1" applyFill="1" applyBorder="1" applyAlignment="1" applyProtection="1">
      <alignment wrapText="1"/>
      <protection locked="0"/>
    </xf>
    <xf numFmtId="0" fontId="7" fillId="63" borderId="10" xfId="0" applyFont="1" applyFill="1" applyBorder="1" applyAlignment="1" applyProtection="1">
      <alignment wrapText="1"/>
      <protection locked="0"/>
    </xf>
    <xf numFmtId="1" fontId="6" fillId="63" borderId="10" xfId="0" applyNumberFormat="1" applyFont="1" applyFill="1" applyBorder="1" applyAlignment="1" applyProtection="1">
      <alignment wrapText="1"/>
      <protection locked="0"/>
    </xf>
    <xf numFmtId="173" fontId="6" fillId="63" borderId="10" xfId="0" applyNumberFormat="1" applyFont="1" applyFill="1" applyBorder="1" applyAlignment="1" applyProtection="1">
      <alignment wrapText="1"/>
      <protection locked="0"/>
    </xf>
    <xf numFmtId="0" fontId="6" fillId="65" borderId="10" xfId="0" applyFont="1" applyFill="1" applyBorder="1" applyAlignment="1" applyProtection="1">
      <alignment wrapText="1"/>
      <protection locked="0"/>
    </xf>
    <xf numFmtId="1" fontId="6" fillId="66" borderId="10" xfId="0" applyNumberFormat="1" applyFont="1" applyFill="1" applyBorder="1" applyAlignment="1" applyProtection="1">
      <alignment wrapText="1"/>
      <protection locked="0"/>
    </xf>
    <xf numFmtId="180" fontId="6" fillId="66" borderId="10" xfId="0" applyNumberFormat="1" applyFont="1" applyFill="1" applyBorder="1" applyAlignment="1" applyProtection="1">
      <alignment wrapText="1"/>
      <protection locked="0"/>
    </xf>
    <xf numFmtId="3" fontId="6" fillId="34" borderId="12" xfId="0" applyNumberFormat="1" applyFont="1" applyFill="1" applyBorder="1" applyAlignment="1" applyProtection="1">
      <alignment wrapText="1"/>
      <protection locked="0"/>
    </xf>
    <xf numFmtId="0" fontId="7" fillId="4" borderId="12" xfId="0" applyFont="1" applyFill="1" applyBorder="1" applyAlignment="1" applyProtection="1">
      <alignment horizontal="center" wrapText="1"/>
      <protection locked="0"/>
    </xf>
    <xf numFmtId="3" fontId="6" fillId="12" borderId="12" xfId="0" applyNumberFormat="1" applyFont="1" applyFill="1" applyBorder="1" applyAlignment="1" applyProtection="1">
      <alignment wrapText="1"/>
      <protection locked="0"/>
    </xf>
    <xf numFmtId="0" fontId="6" fillId="14" borderId="12" xfId="0" applyFont="1" applyFill="1" applyBorder="1" applyAlignment="1" applyProtection="1">
      <alignment wrapText="1"/>
      <protection locked="0"/>
    </xf>
    <xf numFmtId="0" fontId="6" fillId="13" borderId="12" xfId="0" applyFont="1" applyFill="1" applyBorder="1" applyAlignment="1" applyProtection="1">
      <alignment wrapText="1"/>
      <protection locked="0"/>
    </xf>
    <xf numFmtId="0" fontId="6" fillId="19" borderId="12" xfId="0" applyFont="1" applyFill="1" applyBorder="1" applyAlignment="1" applyProtection="1">
      <alignment wrapText="1"/>
      <protection locked="0"/>
    </xf>
    <xf numFmtId="0" fontId="6" fillId="15" borderId="12" xfId="0" applyFont="1" applyFill="1" applyBorder="1" applyAlignment="1" applyProtection="1">
      <alignment wrapText="1"/>
      <protection locked="0"/>
    </xf>
    <xf numFmtId="0" fontId="6" fillId="17" borderId="12" xfId="0" applyFont="1" applyFill="1" applyBorder="1" applyAlignment="1" applyProtection="1">
      <alignment wrapText="1"/>
      <protection locked="0"/>
    </xf>
    <xf numFmtId="3" fontId="55" fillId="5" borderId="12" xfId="0" applyNumberFormat="1" applyFont="1" applyFill="1" applyBorder="1" applyAlignment="1" applyProtection="1">
      <alignment wrapText="1"/>
      <protection locked="0"/>
    </xf>
    <xf numFmtId="0" fontId="6" fillId="44" borderId="12" xfId="0" applyFont="1" applyFill="1" applyBorder="1" applyAlignment="1" applyProtection="1">
      <alignment wrapText="1"/>
      <protection locked="0"/>
    </xf>
    <xf numFmtId="0" fontId="6" fillId="46" borderId="12" xfId="0" applyFont="1" applyFill="1" applyBorder="1" applyAlignment="1" applyProtection="1">
      <alignment wrapText="1"/>
      <protection locked="0"/>
    </xf>
    <xf numFmtId="0" fontId="6" fillId="48" borderId="12" xfId="0" applyFont="1" applyFill="1" applyBorder="1" applyAlignment="1" applyProtection="1">
      <alignment wrapText="1"/>
      <protection locked="0"/>
    </xf>
    <xf numFmtId="0" fontId="6" fillId="50" borderId="12" xfId="49" applyFont="1" applyFill="1" applyBorder="1" applyAlignment="1" applyProtection="1">
      <alignment wrapText="1"/>
      <protection locked="0"/>
    </xf>
    <xf numFmtId="0" fontId="6" fillId="52" borderId="12" xfId="0" applyFont="1" applyFill="1" applyBorder="1" applyAlignment="1" applyProtection="1">
      <alignment wrapText="1"/>
      <protection locked="0"/>
    </xf>
    <xf numFmtId="0" fontId="6" fillId="54" borderId="12" xfId="0" applyFont="1" applyFill="1" applyBorder="1" applyAlignment="1" applyProtection="1">
      <alignment wrapText="1"/>
      <protection locked="0"/>
    </xf>
    <xf numFmtId="0" fontId="6" fillId="56" borderId="12" xfId="0" applyFont="1" applyFill="1" applyBorder="1" applyAlignment="1" applyProtection="1">
      <alignment wrapText="1"/>
      <protection locked="0"/>
    </xf>
    <xf numFmtId="0" fontId="55" fillId="30" borderId="13" xfId="44" applyFont="1" applyFill="1" applyBorder="1" applyAlignment="1" applyProtection="1">
      <alignment wrapText="1"/>
      <protection locked="0"/>
    </xf>
    <xf numFmtId="0" fontId="6" fillId="59" borderId="12" xfId="0" applyFont="1" applyFill="1" applyBorder="1" applyAlignment="1" applyProtection="1">
      <alignment wrapText="1"/>
      <protection locked="0"/>
    </xf>
    <xf numFmtId="0" fontId="6" fillId="61" borderId="12" xfId="0" applyFont="1" applyFill="1" applyBorder="1" applyAlignment="1" applyProtection="1">
      <alignment wrapText="1"/>
      <protection locked="0"/>
    </xf>
    <xf numFmtId="3" fontId="7" fillId="63" borderId="12" xfId="0" applyNumberFormat="1" applyFont="1" applyFill="1" applyBorder="1" applyAlignment="1" applyProtection="1">
      <alignment wrapText="1"/>
      <protection locked="0"/>
    </xf>
    <xf numFmtId="1" fontId="6" fillId="63" borderId="12" xfId="0" applyNumberFormat="1" applyFont="1" applyFill="1" applyBorder="1" applyAlignment="1" applyProtection="1">
      <alignment wrapText="1"/>
      <protection locked="0"/>
    </xf>
    <xf numFmtId="0" fontId="6" fillId="65" borderId="12" xfId="0" applyFont="1" applyFill="1" applyBorder="1" applyAlignment="1" applyProtection="1">
      <alignment wrapText="1"/>
      <protection locked="0"/>
    </xf>
    <xf numFmtId="1" fontId="6" fillId="66" borderId="12" xfId="0" applyNumberFormat="1" applyFont="1" applyFill="1" applyBorder="1" applyAlignment="1" applyProtection="1">
      <alignment wrapText="1"/>
      <protection locked="0"/>
    </xf>
    <xf numFmtId="3" fontId="6" fillId="34" borderId="10" xfId="0" applyNumberFormat="1" applyFont="1" applyFill="1" applyBorder="1" applyAlignment="1" applyProtection="1">
      <alignment/>
      <protection locked="0"/>
    </xf>
    <xf numFmtId="0" fontId="6" fillId="56" borderId="10" xfId="0" applyFont="1" applyFill="1" applyBorder="1" applyAlignment="1" applyProtection="1">
      <alignment wrapText="1"/>
      <protection locked="0"/>
    </xf>
    <xf numFmtId="0" fontId="55" fillId="30" borderId="10" xfId="44" applyFont="1" applyFill="1" applyBorder="1" applyAlignment="1" applyProtection="1">
      <alignment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6" fillId="4" borderId="10" xfId="0" applyFont="1" applyFill="1" applyBorder="1" applyAlignment="1" applyProtection="1">
      <alignment horizontal="center" wrapText="1"/>
      <protection locked="0"/>
    </xf>
    <xf numFmtId="0" fontId="6" fillId="4" borderId="12" xfId="0" applyFont="1" applyFill="1" applyBorder="1" applyAlignment="1" applyProtection="1">
      <alignment horizontal="center" wrapText="1"/>
      <protection locked="0"/>
    </xf>
    <xf numFmtId="182" fontId="0" fillId="0" borderId="10" xfId="0" applyNumberFormat="1" applyFont="1" applyBorder="1" applyAlignment="1">
      <alignment horizontal="center" vertical="center" wrapText="1"/>
    </xf>
    <xf numFmtId="182" fontId="0" fillId="0" borderId="0" xfId="0" applyNumberFormat="1" applyAlignment="1">
      <alignment horizontal="center" vertical="center" wrapText="1"/>
    </xf>
    <xf numFmtId="189" fontId="0" fillId="0" borderId="0" xfId="0" applyNumberFormat="1" applyAlignment="1">
      <alignment horizontal="center" vertical="center" wrapText="1"/>
    </xf>
    <xf numFmtId="185" fontId="6" fillId="61" borderId="10" xfId="0" applyNumberFormat="1" applyFont="1" applyFill="1" applyBorder="1" applyAlignment="1" applyProtection="1">
      <alignment wrapText="1"/>
      <protection locked="0"/>
    </xf>
    <xf numFmtId="0" fontId="0" fillId="61" borderId="10" xfId="0" applyFont="1" applyFill="1" applyBorder="1" applyAlignment="1">
      <alignment horizontal="center"/>
    </xf>
    <xf numFmtId="0" fontId="0" fillId="61" borderId="10" xfId="0" applyFont="1" applyFill="1" applyBorder="1" applyAlignment="1">
      <alignment horizontal="center"/>
    </xf>
    <xf numFmtId="0" fontId="0" fillId="63" borderId="10" xfId="0" applyFont="1" applyFill="1" applyBorder="1" applyAlignment="1">
      <alignment horizontal="center"/>
    </xf>
    <xf numFmtId="0" fontId="0" fillId="63" borderId="10" xfId="0" applyFont="1" applyFill="1" applyBorder="1" applyAlignment="1">
      <alignment horizontal="center"/>
    </xf>
    <xf numFmtId="0" fontId="0" fillId="65" borderId="10" xfId="0" applyFont="1" applyFill="1" applyBorder="1" applyAlignment="1">
      <alignment horizontal="center"/>
    </xf>
    <xf numFmtId="0" fontId="0" fillId="65" borderId="10" xfId="0" applyFont="1" applyFill="1" applyBorder="1" applyAlignment="1">
      <alignment horizontal="center"/>
    </xf>
    <xf numFmtId="0" fontId="0" fillId="66" borderId="10" xfId="0" applyFont="1" applyFill="1" applyBorder="1" applyAlignment="1">
      <alignment horizontal="center"/>
    </xf>
    <xf numFmtId="0" fontId="0" fillId="66" borderId="10" xfId="0" applyFont="1" applyFill="1" applyBorder="1" applyAlignment="1">
      <alignment horizontal="center"/>
    </xf>
    <xf numFmtId="0" fontId="0" fillId="50" borderId="10" xfId="0" applyFont="1" applyFill="1" applyBorder="1" applyAlignment="1">
      <alignment horizontal="center"/>
    </xf>
    <xf numFmtId="0" fontId="0" fillId="50" borderId="10" xfId="0" applyFont="1" applyFill="1" applyBorder="1" applyAlignment="1">
      <alignment horizontal="center"/>
    </xf>
    <xf numFmtId="0" fontId="0" fillId="52" borderId="10" xfId="0" applyFont="1" applyFill="1" applyBorder="1" applyAlignment="1">
      <alignment horizontal="center"/>
    </xf>
    <xf numFmtId="0" fontId="0" fillId="52" borderId="10" xfId="0" applyFont="1" applyFill="1" applyBorder="1" applyAlignment="1">
      <alignment horizontal="center"/>
    </xf>
    <xf numFmtId="0" fontId="0" fillId="54" borderId="10" xfId="0" applyFont="1" applyFill="1" applyBorder="1" applyAlignment="1">
      <alignment horizontal="center"/>
    </xf>
    <xf numFmtId="0" fontId="0" fillId="54" borderId="10" xfId="0" applyFont="1" applyFill="1" applyBorder="1" applyAlignment="1">
      <alignment horizontal="center"/>
    </xf>
    <xf numFmtId="0" fontId="0" fillId="56" borderId="10" xfId="0" applyFont="1" applyFill="1" applyBorder="1" applyAlignment="1">
      <alignment horizontal="center"/>
    </xf>
    <xf numFmtId="0" fontId="0" fillId="56" borderId="10" xfId="0" applyFont="1" applyFill="1" applyBorder="1" applyAlignment="1">
      <alignment horizontal="center"/>
    </xf>
    <xf numFmtId="0" fontId="0" fillId="30" borderId="10" xfId="0" applyFont="1" applyFill="1" applyBorder="1" applyAlignment="1">
      <alignment horizontal="center"/>
    </xf>
    <xf numFmtId="0" fontId="0" fillId="59" borderId="10" xfId="0" applyFont="1" applyFill="1" applyBorder="1" applyAlignment="1">
      <alignment horizontal="center"/>
    </xf>
    <xf numFmtId="0" fontId="0" fillId="59" borderId="10" xfId="0" applyFont="1" applyFill="1" applyBorder="1" applyAlignment="1">
      <alignment horizontal="center"/>
    </xf>
    <xf numFmtId="0" fontId="0" fillId="15" borderId="10" xfId="0" applyFont="1" applyFill="1" applyBorder="1" applyAlignment="1">
      <alignment horizontal="center"/>
    </xf>
    <xf numFmtId="0" fontId="0" fillId="15" borderId="1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0" fillId="44" borderId="10" xfId="0" applyFont="1" applyFill="1" applyBorder="1" applyAlignment="1">
      <alignment horizontal="center"/>
    </xf>
    <xf numFmtId="0" fontId="0" fillId="44" borderId="10" xfId="0" applyFont="1" applyFill="1" applyBorder="1" applyAlignment="1">
      <alignment horizontal="center"/>
    </xf>
    <xf numFmtId="0" fontId="0" fillId="46" borderId="10" xfId="0" applyFont="1" applyFill="1" applyBorder="1" applyAlignment="1">
      <alignment horizontal="center"/>
    </xf>
    <xf numFmtId="0" fontId="0" fillId="46" borderId="10" xfId="0" applyFont="1" applyFill="1" applyBorder="1" applyAlignment="1">
      <alignment horizontal="center"/>
    </xf>
    <xf numFmtId="0" fontId="0" fillId="48" borderId="10" xfId="0" applyFont="1" applyFill="1" applyBorder="1" applyAlignment="1">
      <alignment horizontal="center"/>
    </xf>
    <xf numFmtId="0" fontId="0" fillId="48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12" borderId="10" xfId="0" applyFont="1" applyFill="1" applyBorder="1" applyAlignment="1">
      <alignment horizontal="center"/>
    </xf>
    <xf numFmtId="0" fontId="0" fillId="12" borderId="10" xfId="0" applyFont="1" applyFill="1" applyBorder="1" applyAlignment="1">
      <alignment horizontal="center"/>
    </xf>
    <xf numFmtId="0" fontId="0" fillId="14" borderId="10" xfId="0" applyFont="1" applyFill="1" applyBorder="1" applyAlignment="1">
      <alignment horizontal="center"/>
    </xf>
    <xf numFmtId="0" fontId="0" fillId="14" borderId="10" xfId="0" applyFont="1" applyFill="1" applyBorder="1" applyAlignment="1">
      <alignment horizontal="center"/>
    </xf>
    <xf numFmtId="0" fontId="0" fillId="13" borderId="10" xfId="0" applyFont="1" applyFill="1" applyBorder="1" applyAlignment="1">
      <alignment horizontal="center"/>
    </xf>
    <xf numFmtId="0" fontId="0" fillId="13" borderId="10" xfId="0" applyFont="1" applyFill="1" applyBorder="1" applyAlignment="1">
      <alignment horizontal="center"/>
    </xf>
    <xf numFmtId="0" fontId="0" fillId="19" borderId="10" xfId="0" applyFont="1" applyFill="1" applyBorder="1" applyAlignment="1">
      <alignment horizontal="center"/>
    </xf>
    <xf numFmtId="0" fontId="0" fillId="19" borderId="10" xfId="0" applyFont="1" applyFill="1" applyBorder="1" applyAlignment="1">
      <alignment horizontal="center"/>
    </xf>
    <xf numFmtId="1" fontId="55" fillId="30" borderId="13" xfId="44" applyNumberFormat="1" applyFont="1" applyFill="1" applyBorder="1" applyAlignment="1" applyProtection="1">
      <alignment wrapText="1"/>
      <protection locked="0"/>
    </xf>
    <xf numFmtId="1" fontId="6" fillId="56" borderId="12" xfId="0" applyNumberFormat="1" applyFont="1" applyFill="1" applyBorder="1" applyAlignment="1" applyProtection="1">
      <alignment wrapText="1"/>
      <protection locked="0"/>
    </xf>
    <xf numFmtId="186" fontId="0" fillId="0" borderId="0" xfId="0" applyNumberFormat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 1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3"/>
  <sheetViews>
    <sheetView tabSelected="1" zoomScalePageLayoutView="0" workbookViewId="0" topLeftCell="AH4">
      <selection activeCell="AH12" sqref="AH12"/>
    </sheetView>
  </sheetViews>
  <sheetFormatPr defaultColWidth="9.140625" defaultRowHeight="12.75"/>
  <cols>
    <col min="1" max="1" width="8.8515625" style="2" customWidth="1"/>
    <col min="2" max="2" width="13.7109375" style="1" customWidth="1"/>
    <col min="3" max="3" width="19.00390625" style="3" customWidth="1"/>
    <col min="4" max="4" width="8.8515625" style="26" customWidth="1"/>
    <col min="5" max="5" width="13.28125" style="25" customWidth="1"/>
    <col min="6" max="6" width="10.57421875" style="24" customWidth="1"/>
    <col min="7" max="7" width="15.00390625" style="23" bestFit="1" customWidth="1"/>
    <col min="8" max="8" width="13.421875" style="28" customWidth="1"/>
    <col min="9" max="9" width="16.421875" style="63" bestFit="1" customWidth="1"/>
    <col min="10" max="10" width="16.8515625" style="4" customWidth="1"/>
    <col min="11" max="11" width="16.8515625" style="5" customWidth="1"/>
    <col min="12" max="12" width="17.00390625" style="6" customWidth="1"/>
    <col min="13" max="13" width="14.57421875" style="7" customWidth="1"/>
    <col min="14" max="14" width="14.140625" style="8" customWidth="1"/>
    <col min="15" max="15" width="14.57421875" style="9" customWidth="1"/>
    <col min="16" max="16" width="8.8515625" style="10" customWidth="1"/>
    <col min="17" max="17" width="8.8515625" style="11" customWidth="1"/>
    <col min="18" max="18" width="34.140625" style="66" customWidth="1"/>
    <col min="19" max="19" width="17.7109375" style="68" customWidth="1"/>
    <col min="20" max="20" width="12.421875" style="12" customWidth="1"/>
    <col min="21" max="21" width="13.7109375" style="13" customWidth="1"/>
    <col min="22" max="22" width="13.8515625" style="70" customWidth="1"/>
    <col min="23" max="23" width="8.8515625" style="14" customWidth="1"/>
    <col min="24" max="24" width="8.8515625" style="15" customWidth="1"/>
    <col min="25" max="25" width="8.8515625" style="16" customWidth="1"/>
    <col min="26" max="26" width="8.8515625" style="17" customWidth="1"/>
    <col min="27" max="27" width="10.7109375" style="18" customWidth="1"/>
    <col min="28" max="28" width="15.421875" style="19" customWidth="1"/>
    <col min="29" max="29" width="8.8515625" style="20" customWidth="1"/>
    <col min="30" max="30" width="8.8515625" style="21" customWidth="1"/>
    <col min="31" max="31" width="10.140625" style="22" customWidth="1"/>
    <col min="32" max="32" width="8.8515625" style="27" customWidth="1"/>
    <col min="33" max="33" width="9.140625" style="84" customWidth="1"/>
    <col min="34" max="34" width="14.7109375" style="90" customWidth="1"/>
    <col min="35" max="35" width="18.8515625" style="84" customWidth="1"/>
    <col min="36" max="36" width="9.140625" style="84" customWidth="1"/>
    <col min="37" max="37" width="14.7109375" style="90" customWidth="1"/>
    <col min="38" max="38" width="18.8515625" style="84" customWidth="1"/>
    <col min="39" max="39" width="9.140625" style="84" customWidth="1"/>
    <col min="40" max="40" width="14.7109375" style="90" customWidth="1"/>
    <col min="41" max="41" width="18.8515625" style="84" customWidth="1"/>
    <col min="42" max="42" width="10.7109375" style="84" customWidth="1"/>
    <col min="43" max="43" width="12.140625" style="90" customWidth="1"/>
    <col min="44" max="44" width="13.00390625" style="84" customWidth="1"/>
    <col min="45" max="45" width="9.140625" style="84" customWidth="1"/>
    <col min="46" max="46" width="9.140625" style="90" customWidth="1"/>
    <col min="47" max="47" width="18.8515625" style="84" customWidth="1"/>
    <col min="48" max="48" width="9.140625" style="84" customWidth="1"/>
    <col min="49" max="49" width="14.7109375" style="90" customWidth="1"/>
    <col min="50" max="50" width="17.00390625" style="84" customWidth="1"/>
    <col min="51" max="51" width="9.140625" style="84" customWidth="1"/>
    <col min="52" max="52" width="9.140625" style="90" customWidth="1"/>
    <col min="53" max="53" width="18.8515625" style="84" customWidth="1"/>
    <col min="54" max="55" width="9.140625" style="84" customWidth="1"/>
    <col min="56" max="56" width="15.7109375" style="84" customWidth="1"/>
    <col min="57" max="57" width="9.140625" style="84" customWidth="1"/>
    <col min="58" max="58" width="14.7109375" style="90" customWidth="1"/>
    <col min="59" max="59" width="17.00390625" style="84" customWidth="1"/>
    <col min="60" max="60" width="9.140625" style="84" customWidth="1"/>
    <col min="61" max="61" width="9.140625" style="90" customWidth="1"/>
    <col min="62" max="62" width="17.00390625" style="84" customWidth="1"/>
    <col min="63" max="63" width="9.140625" style="84" customWidth="1"/>
    <col min="64" max="64" width="14.7109375" style="90" customWidth="1"/>
    <col min="65" max="65" width="18.8515625" style="84" customWidth="1"/>
    <col min="66" max="66" width="9.140625" style="84" customWidth="1"/>
    <col min="67" max="67" width="14.7109375" style="90" customWidth="1"/>
    <col min="68" max="68" width="18.8515625" style="84" customWidth="1"/>
    <col min="69" max="69" width="9.140625" style="84" customWidth="1"/>
    <col min="70" max="70" width="11.140625" style="90" customWidth="1"/>
    <col min="71" max="71" width="21.140625" style="84" customWidth="1"/>
    <col min="72" max="72" width="15.28125" style="84" customWidth="1"/>
    <col min="73" max="73" width="9.140625" style="90" customWidth="1"/>
    <col min="74" max="74" width="18.8515625" style="84" customWidth="1"/>
    <col min="75" max="75" width="9.140625" style="84" customWidth="1"/>
    <col min="76" max="76" width="14.7109375" style="90" customWidth="1"/>
    <col min="77" max="77" width="18.8515625" style="84" customWidth="1"/>
    <col min="78" max="78" width="9.140625" style="84" customWidth="1"/>
    <col min="79" max="79" width="9.140625" style="90" customWidth="1"/>
    <col min="80" max="80" width="18.8515625" style="84" customWidth="1"/>
    <col min="81" max="81" width="9.140625" style="84" customWidth="1"/>
    <col min="82" max="82" width="9.140625" style="90" customWidth="1"/>
    <col min="83" max="83" width="17.00390625" style="84" customWidth="1"/>
    <col min="84" max="84" width="9.140625" style="84" customWidth="1"/>
    <col min="85" max="85" width="9.140625" style="90" customWidth="1"/>
    <col min="86" max="86" width="18.8515625" style="84" customWidth="1"/>
    <col min="87" max="87" width="9.140625" style="84" customWidth="1"/>
    <col min="88" max="88" width="14.7109375" style="90" customWidth="1"/>
    <col min="89" max="89" width="17.00390625" style="84" customWidth="1"/>
    <col min="90" max="90" width="9.140625" style="84" customWidth="1"/>
    <col min="91" max="91" width="14.7109375" style="90" customWidth="1"/>
    <col min="92" max="92" width="18.8515625" style="84" customWidth="1"/>
    <col min="93" max="93" width="12.00390625" style="84" customWidth="1"/>
    <col min="94" max="94" width="12.57421875" style="84" customWidth="1"/>
    <col min="95" max="95" width="16.00390625" style="84" customWidth="1"/>
    <col min="96" max="97" width="20.421875" style="84" customWidth="1"/>
    <col min="98" max="98" width="12.7109375" style="0" customWidth="1"/>
    <col min="99" max="99" width="15.7109375" style="0" bestFit="1" customWidth="1"/>
    <col min="100" max="100" width="16.00390625" style="0" customWidth="1"/>
    <col min="102" max="102" width="18.8515625" style="0" customWidth="1"/>
    <col min="103" max="103" width="13.57421875" style="0" customWidth="1"/>
  </cols>
  <sheetData>
    <row r="1" spans="33:98" ht="12.75">
      <c r="AG1" s="281" t="s">
        <v>164</v>
      </c>
      <c r="AH1" s="281"/>
      <c r="AI1" s="281"/>
      <c r="AJ1" s="282" t="s">
        <v>178</v>
      </c>
      <c r="AK1" s="283"/>
      <c r="AL1" s="283"/>
      <c r="AM1" s="284" t="s">
        <v>165</v>
      </c>
      <c r="AN1" s="285"/>
      <c r="AO1" s="285"/>
      <c r="AP1" s="286" t="s">
        <v>166</v>
      </c>
      <c r="AQ1" s="287"/>
      <c r="AR1" s="287"/>
      <c r="AS1" s="288" t="s">
        <v>179</v>
      </c>
      <c r="AT1" s="289"/>
      <c r="AU1" s="289"/>
      <c r="AV1" s="290" t="s">
        <v>173</v>
      </c>
      <c r="AW1" s="291"/>
      <c r="AX1" s="291"/>
      <c r="AY1" s="269" t="s">
        <v>180</v>
      </c>
      <c r="AZ1" s="270"/>
      <c r="BA1" s="270"/>
      <c r="BB1" s="271" t="s">
        <v>167</v>
      </c>
      <c r="BC1" s="272"/>
      <c r="BD1" s="272"/>
      <c r="BE1" s="273" t="s">
        <v>181</v>
      </c>
      <c r="BF1" s="274"/>
      <c r="BG1" s="274"/>
      <c r="BH1" s="275" t="s">
        <v>182</v>
      </c>
      <c r="BI1" s="276"/>
      <c r="BJ1" s="276"/>
      <c r="BK1" s="277" t="s">
        <v>183</v>
      </c>
      <c r="BL1" s="278"/>
      <c r="BM1" s="278"/>
      <c r="BN1" s="279" t="s">
        <v>169</v>
      </c>
      <c r="BO1" s="280"/>
      <c r="BP1" s="280"/>
      <c r="BQ1" s="258" t="s">
        <v>168</v>
      </c>
      <c r="BR1" s="259"/>
      <c r="BS1" s="259"/>
      <c r="BT1" s="260" t="s">
        <v>184</v>
      </c>
      <c r="BU1" s="261"/>
      <c r="BV1" s="261"/>
      <c r="BW1" s="262" t="s">
        <v>174</v>
      </c>
      <c r="BX1" s="263"/>
      <c r="BY1" s="263"/>
      <c r="BZ1" s="264" t="s">
        <v>170</v>
      </c>
      <c r="CA1" s="265"/>
      <c r="CB1" s="265"/>
      <c r="CC1" s="266" t="s">
        <v>172</v>
      </c>
      <c r="CD1" s="266"/>
      <c r="CE1" s="266"/>
      <c r="CF1" s="267" t="s">
        <v>185</v>
      </c>
      <c r="CG1" s="268"/>
      <c r="CH1" s="268"/>
      <c r="CI1" s="250" t="s">
        <v>171</v>
      </c>
      <c r="CJ1" s="251"/>
      <c r="CK1" s="251"/>
      <c r="CL1" s="252" t="s">
        <v>186</v>
      </c>
      <c r="CM1" s="253"/>
      <c r="CN1" s="253"/>
      <c r="CO1" s="254" t="s">
        <v>187</v>
      </c>
      <c r="CP1" s="255"/>
      <c r="CQ1" s="255"/>
      <c r="CR1" s="256" t="s">
        <v>188</v>
      </c>
      <c r="CS1" s="257"/>
      <c r="CT1" s="241"/>
    </row>
    <row r="2" spans="1:99" s="29" customFormat="1" ht="85.5">
      <c r="A2" s="30" t="s">
        <v>126</v>
      </c>
      <c r="B2" s="30" t="s">
        <v>127</v>
      </c>
      <c r="C2" s="30" t="s">
        <v>128</v>
      </c>
      <c r="D2" s="30" t="s">
        <v>151</v>
      </c>
      <c r="E2" s="30" t="s">
        <v>150</v>
      </c>
      <c r="F2" s="33" t="s">
        <v>3</v>
      </c>
      <c r="G2" s="30" t="s">
        <v>149</v>
      </c>
      <c r="H2" s="30" t="s">
        <v>153</v>
      </c>
      <c r="I2" s="61" t="s">
        <v>129</v>
      </c>
      <c r="J2" s="31" t="s">
        <v>0</v>
      </c>
      <c r="K2" s="30" t="s">
        <v>130</v>
      </c>
      <c r="L2" s="30" t="s">
        <v>131</v>
      </c>
      <c r="M2" s="30" t="s">
        <v>132</v>
      </c>
      <c r="N2" s="30" t="s">
        <v>133</v>
      </c>
      <c r="O2" s="30" t="s">
        <v>134</v>
      </c>
      <c r="P2" s="30" t="s">
        <v>135</v>
      </c>
      <c r="Q2" s="30" t="s">
        <v>136</v>
      </c>
      <c r="R2" s="64" t="s">
        <v>1</v>
      </c>
      <c r="S2" s="67" t="s">
        <v>137</v>
      </c>
      <c r="T2" s="30" t="s">
        <v>138</v>
      </c>
      <c r="U2" s="30" t="s">
        <v>139</v>
      </c>
      <c r="V2" s="67" t="s">
        <v>140</v>
      </c>
      <c r="W2" s="30" t="s">
        <v>141</v>
      </c>
      <c r="X2" s="30" t="s">
        <v>142</v>
      </c>
      <c r="Y2" s="30" t="s">
        <v>143</v>
      </c>
      <c r="Z2" s="30" t="s">
        <v>144</v>
      </c>
      <c r="AA2" s="30" t="s">
        <v>145</v>
      </c>
      <c r="AB2" s="30" t="s">
        <v>146</v>
      </c>
      <c r="AC2" s="32" t="s">
        <v>2</v>
      </c>
      <c r="AD2" s="30" t="s">
        <v>147</v>
      </c>
      <c r="AE2" s="30" t="s">
        <v>148</v>
      </c>
      <c r="AF2" s="30" t="s">
        <v>152</v>
      </c>
      <c r="AG2" s="91" t="s">
        <v>175</v>
      </c>
      <c r="AH2" s="92" t="s">
        <v>176</v>
      </c>
      <c r="AI2" s="93" t="s">
        <v>177</v>
      </c>
      <c r="AJ2" s="94" t="s">
        <v>175</v>
      </c>
      <c r="AK2" s="95" t="s">
        <v>176</v>
      </c>
      <c r="AL2" s="96" t="s">
        <v>177</v>
      </c>
      <c r="AM2" s="97" t="s">
        <v>175</v>
      </c>
      <c r="AN2" s="98" t="s">
        <v>176</v>
      </c>
      <c r="AO2" s="99" t="s">
        <v>177</v>
      </c>
      <c r="AP2" s="100" t="s">
        <v>175</v>
      </c>
      <c r="AQ2" s="101" t="s">
        <v>176</v>
      </c>
      <c r="AR2" s="102" t="s">
        <v>177</v>
      </c>
      <c r="AS2" s="103" t="s">
        <v>175</v>
      </c>
      <c r="AT2" s="104" t="s">
        <v>176</v>
      </c>
      <c r="AU2" s="105" t="s">
        <v>177</v>
      </c>
      <c r="AV2" s="106" t="s">
        <v>175</v>
      </c>
      <c r="AW2" s="107" t="s">
        <v>176</v>
      </c>
      <c r="AX2" s="108" t="s">
        <v>177</v>
      </c>
      <c r="AY2" s="109" t="s">
        <v>175</v>
      </c>
      <c r="AZ2" s="110" t="s">
        <v>176</v>
      </c>
      <c r="BA2" s="111" t="s">
        <v>177</v>
      </c>
      <c r="BB2" s="112" t="s">
        <v>175</v>
      </c>
      <c r="BC2" s="113" t="s">
        <v>176</v>
      </c>
      <c r="BD2" s="113" t="s">
        <v>177</v>
      </c>
      <c r="BE2" s="114" t="s">
        <v>175</v>
      </c>
      <c r="BF2" s="115" t="s">
        <v>176</v>
      </c>
      <c r="BG2" s="116" t="s">
        <v>177</v>
      </c>
      <c r="BH2" s="117" t="s">
        <v>175</v>
      </c>
      <c r="BI2" s="118" t="s">
        <v>176</v>
      </c>
      <c r="BJ2" s="119" t="s">
        <v>177</v>
      </c>
      <c r="BK2" s="120" t="s">
        <v>175</v>
      </c>
      <c r="BL2" s="121" t="s">
        <v>176</v>
      </c>
      <c r="BM2" s="122" t="s">
        <v>177</v>
      </c>
      <c r="BN2" s="123" t="s">
        <v>175</v>
      </c>
      <c r="BO2" s="124" t="s">
        <v>176</v>
      </c>
      <c r="BP2" s="125" t="s">
        <v>177</v>
      </c>
      <c r="BQ2" s="126" t="s">
        <v>175</v>
      </c>
      <c r="BR2" s="127" t="s">
        <v>176</v>
      </c>
      <c r="BS2" s="128" t="s">
        <v>177</v>
      </c>
      <c r="BT2" s="129" t="s">
        <v>175</v>
      </c>
      <c r="BU2" s="130" t="s">
        <v>176</v>
      </c>
      <c r="BV2" s="131" t="s">
        <v>177</v>
      </c>
      <c r="BW2" s="132" t="s">
        <v>175</v>
      </c>
      <c r="BX2" s="133" t="s">
        <v>176</v>
      </c>
      <c r="BY2" s="134" t="s">
        <v>177</v>
      </c>
      <c r="BZ2" s="135" t="s">
        <v>175</v>
      </c>
      <c r="CA2" s="136" t="s">
        <v>176</v>
      </c>
      <c r="CB2" s="137" t="s">
        <v>177</v>
      </c>
      <c r="CC2" s="138" t="s">
        <v>175</v>
      </c>
      <c r="CD2" s="139" t="s">
        <v>176</v>
      </c>
      <c r="CE2" s="140" t="s">
        <v>177</v>
      </c>
      <c r="CF2" s="141" t="s">
        <v>175</v>
      </c>
      <c r="CG2" s="142" t="s">
        <v>176</v>
      </c>
      <c r="CH2" s="143" t="s">
        <v>177</v>
      </c>
      <c r="CI2" s="144" t="s">
        <v>175</v>
      </c>
      <c r="CJ2" s="145" t="s">
        <v>176</v>
      </c>
      <c r="CK2" s="146" t="s">
        <v>177</v>
      </c>
      <c r="CL2" s="147" t="s">
        <v>175</v>
      </c>
      <c r="CM2" s="148" t="s">
        <v>176</v>
      </c>
      <c r="CN2" s="149" t="s">
        <v>177</v>
      </c>
      <c r="CO2" s="150" t="s">
        <v>175</v>
      </c>
      <c r="CP2" s="151" t="s">
        <v>176</v>
      </c>
      <c r="CQ2" s="151" t="s">
        <v>177</v>
      </c>
      <c r="CR2" s="152" t="s">
        <v>176</v>
      </c>
      <c r="CS2" s="152" t="s">
        <v>177</v>
      </c>
      <c r="CT2" s="242"/>
      <c r="CU2" s="242"/>
    </row>
    <row r="3" spans="1:102" s="29" customFormat="1" ht="63.75">
      <c r="A3" s="34" t="s">
        <v>5</v>
      </c>
      <c r="B3" s="35" t="s">
        <v>4</v>
      </c>
      <c r="C3" s="71" t="s">
        <v>154</v>
      </c>
      <c r="D3" s="58" t="s">
        <v>21</v>
      </c>
      <c r="E3" s="57" t="s">
        <v>20</v>
      </c>
      <c r="F3" s="56" t="s">
        <v>19</v>
      </c>
      <c r="G3" s="55" t="s">
        <v>18</v>
      </c>
      <c r="H3" s="60" t="s">
        <v>22</v>
      </c>
      <c r="I3" s="62">
        <v>5190371.06</v>
      </c>
      <c r="J3" s="36" t="s">
        <v>6</v>
      </c>
      <c r="K3" s="37" t="s">
        <v>7</v>
      </c>
      <c r="L3" s="38" t="s">
        <v>8</v>
      </c>
      <c r="M3" s="39" t="s">
        <v>9</v>
      </c>
      <c r="N3" s="40" t="s">
        <v>10</v>
      </c>
      <c r="O3" s="41">
        <v>-41.337154997</v>
      </c>
      <c r="P3" s="42" t="s">
        <v>11</v>
      </c>
      <c r="Q3" s="43">
        <v>4753</v>
      </c>
      <c r="R3" s="65">
        <v>640.61</v>
      </c>
      <c r="S3" s="246">
        <v>3044819.33</v>
      </c>
      <c r="T3" s="44" t="s">
        <v>12</v>
      </c>
      <c r="U3" s="45" t="s">
        <v>13</v>
      </c>
      <c r="V3" s="69">
        <v>985.55</v>
      </c>
      <c r="W3" s="46" t="s">
        <v>14</v>
      </c>
      <c r="X3" s="47">
        <v>1626.56</v>
      </c>
      <c r="Y3" s="48">
        <v>10</v>
      </c>
      <c r="Z3" s="49" t="s">
        <v>15</v>
      </c>
      <c r="AA3" s="50" t="s">
        <v>16</v>
      </c>
      <c r="AB3" s="51">
        <v>48539</v>
      </c>
      <c r="AC3" s="52" t="s">
        <v>17</v>
      </c>
      <c r="AD3" s="53">
        <v>35</v>
      </c>
      <c r="AE3" s="54">
        <v>1</v>
      </c>
      <c r="AF3" s="59">
        <v>56.677</v>
      </c>
      <c r="AG3" s="153">
        <v>200</v>
      </c>
      <c r="AH3" s="154">
        <v>566.6666666666667</v>
      </c>
      <c r="AI3" s="155">
        <f aca="true" t="shared" si="0" ref="AI3:AI12">(AH3*R3)</f>
        <v>363012.3333333334</v>
      </c>
      <c r="AJ3" s="156"/>
      <c r="AK3" s="157">
        <v>0</v>
      </c>
      <c r="AL3" s="158">
        <f aca="true" t="shared" si="1" ref="AL3:AL12">AK3*R3</f>
        <v>0</v>
      </c>
      <c r="AM3" s="159"/>
      <c r="AN3" s="160">
        <v>0</v>
      </c>
      <c r="AO3" s="161">
        <f aca="true" t="shared" si="2" ref="AO3:AO12">AN3*R3</f>
        <v>0</v>
      </c>
      <c r="AP3" s="162"/>
      <c r="AQ3" s="163">
        <v>0</v>
      </c>
      <c r="AR3" s="164">
        <f aca="true" t="shared" si="3" ref="AR3:AR12">AQ3*R3</f>
        <v>0</v>
      </c>
      <c r="AS3" s="165">
        <v>290</v>
      </c>
      <c r="AT3" s="166">
        <v>822</v>
      </c>
      <c r="AU3" s="167">
        <f aca="true" t="shared" si="4" ref="AU3:AU12">AT3*R3</f>
        <v>526581.42</v>
      </c>
      <c r="AV3" s="168"/>
      <c r="AW3" s="169">
        <v>0</v>
      </c>
      <c r="AX3" s="170">
        <f aca="true" t="shared" si="5" ref="AX3:AX12">AW3*R3</f>
        <v>0</v>
      </c>
      <c r="AY3" s="171">
        <v>48</v>
      </c>
      <c r="AZ3" s="172">
        <v>136</v>
      </c>
      <c r="BA3" s="173">
        <f aca="true" t="shared" si="6" ref="BA3:BA12">AZ3*R3</f>
        <v>87122.96</v>
      </c>
      <c r="BB3" s="174"/>
      <c r="BC3" s="174">
        <v>0</v>
      </c>
      <c r="BD3" s="175">
        <f aca="true" t="shared" si="7" ref="BD3:BD12">BC3*R3</f>
        <v>0</v>
      </c>
      <c r="BE3" s="176">
        <v>36</v>
      </c>
      <c r="BF3" s="177">
        <v>102</v>
      </c>
      <c r="BG3" s="178">
        <f aca="true" t="shared" si="8" ref="BG3:BG12">BF3*R3</f>
        <v>65342.22</v>
      </c>
      <c r="BH3" s="179"/>
      <c r="BI3" s="180">
        <f>(BH3/12)*34</f>
        <v>0</v>
      </c>
      <c r="BJ3" s="181">
        <f aca="true" t="shared" si="9" ref="BJ3:BJ12">BI3*R3</f>
        <v>0</v>
      </c>
      <c r="BK3" s="182"/>
      <c r="BL3" s="183">
        <v>0</v>
      </c>
      <c r="BM3" s="184">
        <f aca="true" t="shared" si="10" ref="BM3:BM12">BL3*R3</f>
        <v>0</v>
      </c>
      <c r="BN3" s="185"/>
      <c r="BO3" s="186">
        <v>0</v>
      </c>
      <c r="BP3" s="187">
        <f aca="true" t="shared" si="11" ref="BP3:BP12">BO3*R3</f>
        <v>0</v>
      </c>
      <c r="BQ3" s="188"/>
      <c r="BR3" s="189">
        <v>0</v>
      </c>
      <c r="BS3" s="190">
        <f aca="true" t="shared" si="12" ref="BS3:BS12">BR3*R3</f>
        <v>0</v>
      </c>
      <c r="BT3" s="191"/>
      <c r="BU3" s="192">
        <v>0</v>
      </c>
      <c r="BV3" s="193">
        <f aca="true" t="shared" si="13" ref="BV3:BV12">BU3*R3</f>
        <v>0</v>
      </c>
      <c r="BW3" s="194">
        <v>520</v>
      </c>
      <c r="BX3" s="195">
        <v>1473</v>
      </c>
      <c r="BY3" s="196">
        <f aca="true" t="shared" si="14" ref="BY3:BY12">BX3*R3</f>
        <v>943618.53</v>
      </c>
      <c r="BZ3" s="197">
        <v>144</v>
      </c>
      <c r="CA3" s="198">
        <v>408</v>
      </c>
      <c r="CB3" s="199">
        <f aca="true" t="shared" si="15" ref="CB3:CB12">CA3*R3</f>
        <v>261368.88</v>
      </c>
      <c r="CC3" s="200">
        <v>160</v>
      </c>
      <c r="CD3" s="201">
        <v>453</v>
      </c>
      <c r="CE3" s="202">
        <f aca="true" t="shared" si="16" ref="CE3:CE12">CD3*R3</f>
        <v>290196.33</v>
      </c>
      <c r="CF3" s="203"/>
      <c r="CG3" s="204">
        <f>(CF3/12)*34</f>
        <v>0</v>
      </c>
      <c r="CH3" s="205">
        <f aca="true" t="shared" si="17" ref="CH3:CH12">CG3*R3</f>
        <v>0</v>
      </c>
      <c r="CI3" s="206"/>
      <c r="CJ3" s="207">
        <v>0</v>
      </c>
      <c r="CK3" s="208">
        <f aca="true" t="shared" si="18" ref="CK3:CK12">CJ3*R3</f>
        <v>0</v>
      </c>
      <c r="CL3" s="209">
        <v>0</v>
      </c>
      <c r="CM3" s="210"/>
      <c r="CN3" s="211"/>
      <c r="CO3" s="212"/>
      <c r="CP3" s="212"/>
      <c r="CQ3" s="212"/>
      <c r="CR3" s="213">
        <v>792</v>
      </c>
      <c r="CS3" s="214">
        <f aca="true" t="shared" si="19" ref="CS3:CS12">CR3*R3</f>
        <v>507363.12</v>
      </c>
      <c r="CT3" s="294"/>
      <c r="CU3" s="248"/>
      <c r="CV3" s="247"/>
      <c r="CX3" s="247"/>
    </row>
    <row r="4" spans="1:102" s="29" customFormat="1" ht="38.25">
      <c r="A4" s="34" t="s">
        <v>24</v>
      </c>
      <c r="B4" s="35" t="s">
        <v>23</v>
      </c>
      <c r="C4" s="71" t="s">
        <v>155</v>
      </c>
      <c r="D4" s="58" t="s">
        <v>35</v>
      </c>
      <c r="E4" s="57" t="s">
        <v>34</v>
      </c>
      <c r="F4" s="56" t="s">
        <v>33</v>
      </c>
      <c r="G4" s="55" t="s">
        <v>33</v>
      </c>
      <c r="H4" s="60" t="s">
        <v>36</v>
      </c>
      <c r="I4" s="62">
        <v>26136000</v>
      </c>
      <c r="J4" s="36" t="s">
        <v>25</v>
      </c>
      <c r="K4" s="37" t="s">
        <v>26</v>
      </c>
      <c r="L4" s="38" t="s">
        <v>27</v>
      </c>
      <c r="M4" s="39" t="s">
        <v>28</v>
      </c>
      <c r="N4" s="40" t="s">
        <v>29</v>
      </c>
      <c r="O4" s="41">
        <v>-21.15</v>
      </c>
      <c r="P4" s="42" t="s">
        <v>11</v>
      </c>
      <c r="Q4" s="43">
        <v>2376</v>
      </c>
      <c r="R4" s="65">
        <v>8673.5</v>
      </c>
      <c r="S4" s="246">
        <v>20608236</v>
      </c>
      <c r="T4" s="44" t="s">
        <v>30</v>
      </c>
      <c r="U4" s="45" t="s">
        <v>31</v>
      </c>
      <c r="V4" s="69">
        <v>10450</v>
      </c>
      <c r="W4" s="46" t="s">
        <v>14</v>
      </c>
      <c r="X4" s="47">
        <v>17246.68</v>
      </c>
      <c r="Y4" s="48">
        <v>10</v>
      </c>
      <c r="Z4" s="49" t="s">
        <v>32</v>
      </c>
      <c r="AA4" s="50" t="s">
        <v>16</v>
      </c>
      <c r="AB4" s="51">
        <v>45587</v>
      </c>
      <c r="AC4" s="52" t="s">
        <v>17</v>
      </c>
      <c r="AD4" s="53">
        <v>17</v>
      </c>
      <c r="AE4" s="54">
        <v>1</v>
      </c>
      <c r="AF4" s="59">
        <v>44.68</v>
      </c>
      <c r="AG4" s="215">
        <v>65</v>
      </c>
      <c r="AH4" s="154">
        <v>184</v>
      </c>
      <c r="AI4" s="155">
        <f t="shared" si="0"/>
        <v>1595924</v>
      </c>
      <c r="AJ4" s="216"/>
      <c r="AK4" s="157">
        <v>0</v>
      </c>
      <c r="AL4" s="158">
        <f t="shared" si="1"/>
        <v>0</v>
      </c>
      <c r="AM4" s="217"/>
      <c r="AN4" s="160">
        <v>0</v>
      </c>
      <c r="AO4" s="161">
        <f t="shared" si="2"/>
        <v>0</v>
      </c>
      <c r="AP4" s="218"/>
      <c r="AQ4" s="163">
        <v>0</v>
      </c>
      <c r="AR4" s="164">
        <f t="shared" si="3"/>
        <v>0</v>
      </c>
      <c r="AS4" s="219">
        <v>13</v>
      </c>
      <c r="AT4" s="166">
        <v>37</v>
      </c>
      <c r="AU4" s="167">
        <f t="shared" si="4"/>
        <v>320919.5</v>
      </c>
      <c r="AV4" s="220"/>
      <c r="AW4" s="169">
        <v>0</v>
      </c>
      <c r="AX4" s="170">
        <f t="shared" si="5"/>
        <v>0</v>
      </c>
      <c r="AY4" s="221"/>
      <c r="AZ4" s="172">
        <v>0</v>
      </c>
      <c r="BA4" s="173">
        <f t="shared" si="6"/>
        <v>0</v>
      </c>
      <c r="BB4" s="222"/>
      <c r="BC4" s="174">
        <v>0</v>
      </c>
      <c r="BD4" s="175">
        <f t="shared" si="7"/>
        <v>0</v>
      </c>
      <c r="BE4" s="223">
        <v>54</v>
      </c>
      <c r="BF4" s="177">
        <v>153</v>
      </c>
      <c r="BG4" s="178">
        <f t="shared" si="8"/>
        <v>1327045.5</v>
      </c>
      <c r="BH4" s="224"/>
      <c r="BI4" s="180">
        <f aca="true" t="shared" si="20" ref="BI4:BI12">(BH4/12)*34</f>
        <v>0</v>
      </c>
      <c r="BJ4" s="181">
        <f t="shared" si="9"/>
        <v>0</v>
      </c>
      <c r="BK4" s="225">
        <v>26</v>
      </c>
      <c r="BL4" s="183">
        <v>74</v>
      </c>
      <c r="BM4" s="184">
        <f t="shared" si="10"/>
        <v>641839</v>
      </c>
      <c r="BN4" s="226">
        <v>78</v>
      </c>
      <c r="BO4" s="186">
        <v>221</v>
      </c>
      <c r="BP4" s="187">
        <f t="shared" si="11"/>
        <v>1916843.5</v>
      </c>
      <c r="BQ4" s="227">
        <v>200</v>
      </c>
      <c r="BR4" s="189">
        <v>567</v>
      </c>
      <c r="BS4" s="190">
        <f t="shared" si="12"/>
        <v>4917874.5</v>
      </c>
      <c r="BT4" s="228">
        <v>52</v>
      </c>
      <c r="BU4" s="192">
        <v>147</v>
      </c>
      <c r="BV4" s="193">
        <f t="shared" si="13"/>
        <v>1275004.5</v>
      </c>
      <c r="BW4" s="229">
        <v>65</v>
      </c>
      <c r="BX4" s="195">
        <v>184</v>
      </c>
      <c r="BY4" s="196">
        <f t="shared" si="14"/>
        <v>1595924</v>
      </c>
      <c r="BZ4" s="293">
        <v>120</v>
      </c>
      <c r="CA4" s="198">
        <v>340</v>
      </c>
      <c r="CB4" s="199">
        <f t="shared" si="15"/>
        <v>2948990</v>
      </c>
      <c r="CC4" s="292">
        <v>26</v>
      </c>
      <c r="CD4" s="201">
        <v>74</v>
      </c>
      <c r="CE4" s="202">
        <f t="shared" si="16"/>
        <v>641839</v>
      </c>
      <c r="CF4" s="232"/>
      <c r="CG4" s="204">
        <f aca="true" t="shared" si="21" ref="CG4:CG12">(CF4/12)*34</f>
        <v>0</v>
      </c>
      <c r="CH4" s="205">
        <f t="shared" si="17"/>
        <v>0</v>
      </c>
      <c r="CI4" s="233"/>
      <c r="CJ4" s="207">
        <v>0</v>
      </c>
      <c r="CK4" s="208">
        <f t="shared" si="18"/>
        <v>0</v>
      </c>
      <c r="CL4" s="234">
        <v>0</v>
      </c>
      <c r="CM4" s="235"/>
      <c r="CN4" s="211"/>
      <c r="CO4" s="236"/>
      <c r="CP4" s="236"/>
      <c r="CQ4" s="236"/>
      <c r="CR4" s="237">
        <v>395</v>
      </c>
      <c r="CS4" s="214">
        <f t="shared" si="19"/>
        <v>3426032.5</v>
      </c>
      <c r="CT4" s="294"/>
      <c r="CU4" s="248"/>
      <c r="CV4" s="247"/>
      <c r="CX4" s="247"/>
    </row>
    <row r="5" spans="1:102" s="29" customFormat="1" ht="51">
      <c r="A5" s="34" t="s">
        <v>38</v>
      </c>
      <c r="B5" s="35" t="s">
        <v>37</v>
      </c>
      <c r="C5" s="71" t="s">
        <v>156</v>
      </c>
      <c r="D5" s="58" t="s">
        <v>49</v>
      </c>
      <c r="E5" s="57" t="s">
        <v>48</v>
      </c>
      <c r="F5" s="56" t="s">
        <v>47</v>
      </c>
      <c r="G5" s="55" t="s">
        <v>47</v>
      </c>
      <c r="H5" s="60" t="s">
        <v>50</v>
      </c>
      <c r="I5" s="62">
        <v>13990550.11</v>
      </c>
      <c r="J5" s="36" t="s">
        <v>39</v>
      </c>
      <c r="K5" s="37" t="s">
        <v>40</v>
      </c>
      <c r="L5" s="38" t="s">
        <v>41</v>
      </c>
      <c r="M5" s="39" t="s">
        <v>42</v>
      </c>
      <c r="N5" s="40" t="s">
        <v>43</v>
      </c>
      <c r="O5" s="41">
        <v>-41.337535006</v>
      </c>
      <c r="P5" s="42" t="s">
        <v>44</v>
      </c>
      <c r="Q5" s="43">
        <v>207570</v>
      </c>
      <c r="R5" s="65">
        <v>39.53944</v>
      </c>
      <c r="S5" s="246">
        <v>8207201.5608</v>
      </c>
      <c r="T5" s="44" t="s">
        <v>45</v>
      </c>
      <c r="U5" s="45" t="s">
        <v>46</v>
      </c>
      <c r="V5" s="69">
        <v>39.53944</v>
      </c>
      <c r="W5" s="46" t="s">
        <v>14</v>
      </c>
      <c r="X5" s="47">
        <v>9035.44</v>
      </c>
      <c r="Y5" s="48">
        <v>10</v>
      </c>
      <c r="Z5" s="49" t="s">
        <v>32</v>
      </c>
      <c r="AA5" s="50" t="s">
        <v>16</v>
      </c>
      <c r="AB5" s="51">
        <v>47392</v>
      </c>
      <c r="AC5" s="52" t="s">
        <v>17</v>
      </c>
      <c r="AD5" s="53">
        <v>0</v>
      </c>
      <c r="AE5" s="54">
        <v>90</v>
      </c>
      <c r="AF5" s="59">
        <v>35</v>
      </c>
      <c r="AG5" s="238">
        <v>21600</v>
      </c>
      <c r="AH5" s="154">
        <v>61200</v>
      </c>
      <c r="AI5" s="155">
        <f t="shared" si="0"/>
        <v>2419813.728</v>
      </c>
      <c r="AJ5" s="244">
        <v>480</v>
      </c>
      <c r="AK5" s="157">
        <v>1360</v>
      </c>
      <c r="AL5" s="158">
        <f t="shared" si="1"/>
        <v>53773.638399999996</v>
      </c>
      <c r="AM5" s="159">
        <v>990</v>
      </c>
      <c r="AN5" s="160">
        <v>2805</v>
      </c>
      <c r="AO5" s="161">
        <f t="shared" si="2"/>
        <v>110908.1292</v>
      </c>
      <c r="AP5" s="162">
        <v>1230</v>
      </c>
      <c r="AQ5" s="163">
        <v>3485</v>
      </c>
      <c r="AR5" s="164">
        <f t="shared" si="3"/>
        <v>137794.9484</v>
      </c>
      <c r="AS5" s="165"/>
      <c r="AT5" s="166">
        <v>0</v>
      </c>
      <c r="AU5" s="167">
        <f t="shared" si="4"/>
        <v>0</v>
      </c>
      <c r="AV5" s="168">
        <v>1590</v>
      </c>
      <c r="AW5" s="169">
        <v>4505</v>
      </c>
      <c r="AX5" s="170">
        <f t="shared" si="5"/>
        <v>178125.1772</v>
      </c>
      <c r="AY5" s="171"/>
      <c r="AZ5" s="172">
        <v>0</v>
      </c>
      <c r="BA5" s="173">
        <f t="shared" si="6"/>
        <v>0</v>
      </c>
      <c r="BB5" s="174"/>
      <c r="BC5" s="174">
        <v>0</v>
      </c>
      <c r="BD5" s="175">
        <f t="shared" si="7"/>
        <v>0</v>
      </c>
      <c r="BE5" s="176">
        <v>10800</v>
      </c>
      <c r="BF5" s="177">
        <v>30600</v>
      </c>
      <c r="BG5" s="178">
        <f t="shared" si="8"/>
        <v>1209906.864</v>
      </c>
      <c r="BH5" s="179"/>
      <c r="BI5" s="180">
        <f t="shared" si="20"/>
        <v>0</v>
      </c>
      <c r="BJ5" s="181">
        <f t="shared" si="9"/>
        <v>0</v>
      </c>
      <c r="BK5" s="182">
        <v>6480</v>
      </c>
      <c r="BL5" s="183">
        <v>18360</v>
      </c>
      <c r="BM5" s="184">
        <f t="shared" si="10"/>
        <v>725944.1184</v>
      </c>
      <c r="BN5" s="185">
        <v>6480</v>
      </c>
      <c r="BO5" s="186">
        <v>18360</v>
      </c>
      <c r="BP5" s="187">
        <f t="shared" si="11"/>
        <v>725944.1184</v>
      </c>
      <c r="BQ5" s="188">
        <v>3240</v>
      </c>
      <c r="BR5" s="189">
        <v>9180</v>
      </c>
      <c r="BS5" s="190">
        <f t="shared" si="12"/>
        <v>362972.0592</v>
      </c>
      <c r="BT5" s="191">
        <v>4170</v>
      </c>
      <c r="BU5" s="192">
        <v>11815</v>
      </c>
      <c r="BV5" s="193">
        <f t="shared" si="13"/>
        <v>467158.4836</v>
      </c>
      <c r="BW5" s="194">
        <v>5400</v>
      </c>
      <c r="BX5" s="195">
        <v>15300</v>
      </c>
      <c r="BY5" s="196">
        <f t="shared" si="14"/>
        <v>604953.432</v>
      </c>
      <c r="BZ5" s="239"/>
      <c r="CA5" s="198">
        <v>0</v>
      </c>
      <c r="CB5" s="199">
        <f t="shared" si="15"/>
        <v>0</v>
      </c>
      <c r="CC5" s="240">
        <v>1830</v>
      </c>
      <c r="CD5" s="201">
        <v>5185</v>
      </c>
      <c r="CE5" s="202">
        <f t="shared" si="16"/>
        <v>205011.9964</v>
      </c>
      <c r="CF5" s="203"/>
      <c r="CG5" s="204">
        <f t="shared" si="21"/>
        <v>0</v>
      </c>
      <c r="CH5" s="205">
        <f t="shared" si="17"/>
        <v>0</v>
      </c>
      <c r="CI5" s="206"/>
      <c r="CJ5" s="207">
        <v>0</v>
      </c>
      <c r="CK5" s="208">
        <f t="shared" si="18"/>
        <v>0</v>
      </c>
      <c r="CL5" s="209">
        <v>0</v>
      </c>
      <c r="CM5" s="210"/>
      <c r="CN5" s="211"/>
      <c r="CO5" s="212"/>
      <c r="CP5" s="212"/>
      <c r="CQ5" s="212"/>
      <c r="CR5" s="213">
        <v>25415</v>
      </c>
      <c r="CS5" s="214">
        <f t="shared" si="19"/>
        <v>1004894.8676</v>
      </c>
      <c r="CT5" s="294"/>
      <c r="CU5" s="248"/>
      <c r="CV5" s="247"/>
      <c r="CX5" s="247"/>
    </row>
    <row r="6" spans="1:102" s="29" customFormat="1" ht="51">
      <c r="A6" s="34" t="s">
        <v>52</v>
      </c>
      <c r="B6" s="35" t="s">
        <v>51</v>
      </c>
      <c r="C6" s="71" t="s">
        <v>157</v>
      </c>
      <c r="D6" s="58" t="s">
        <v>49</v>
      </c>
      <c r="E6" s="57" t="s">
        <v>55</v>
      </c>
      <c r="F6" s="56" t="s">
        <v>47</v>
      </c>
      <c r="G6" s="55" t="s">
        <v>47</v>
      </c>
      <c r="H6" s="60" t="s">
        <v>50</v>
      </c>
      <c r="I6" s="62">
        <v>8600578.96</v>
      </c>
      <c r="J6" s="36" t="s">
        <v>39</v>
      </c>
      <c r="K6" s="37" t="s">
        <v>40</v>
      </c>
      <c r="L6" s="38" t="s">
        <v>41</v>
      </c>
      <c r="M6" s="39" t="s">
        <v>42</v>
      </c>
      <c r="N6" s="40" t="s">
        <v>43</v>
      </c>
      <c r="O6" s="41">
        <v>-41.337445974</v>
      </c>
      <c r="P6" s="42" t="s">
        <v>44</v>
      </c>
      <c r="Q6" s="43">
        <v>127602</v>
      </c>
      <c r="R6" s="65">
        <v>39.5395</v>
      </c>
      <c r="S6" s="246">
        <v>5045319.279</v>
      </c>
      <c r="T6" s="44" t="s">
        <v>53</v>
      </c>
      <c r="U6" s="45" t="s">
        <v>54</v>
      </c>
      <c r="V6" s="69">
        <v>39.5395</v>
      </c>
      <c r="W6" s="46" t="s">
        <v>14</v>
      </c>
      <c r="X6" s="47">
        <v>12047.26</v>
      </c>
      <c r="Y6" s="48">
        <v>10</v>
      </c>
      <c r="Z6" s="49" t="s">
        <v>15</v>
      </c>
      <c r="AA6" s="50" t="s">
        <v>16</v>
      </c>
      <c r="AB6" s="51">
        <v>47392</v>
      </c>
      <c r="AC6" s="52" t="s">
        <v>17</v>
      </c>
      <c r="AD6" s="53">
        <v>0</v>
      </c>
      <c r="AE6" s="54">
        <v>120</v>
      </c>
      <c r="AF6" s="59">
        <v>35</v>
      </c>
      <c r="AG6" s="153">
        <v>2880</v>
      </c>
      <c r="AH6" s="154">
        <v>8160</v>
      </c>
      <c r="AI6" s="155">
        <f t="shared" si="0"/>
        <v>322642.31999999995</v>
      </c>
      <c r="AJ6" s="244"/>
      <c r="AK6" s="157">
        <v>0</v>
      </c>
      <c r="AL6" s="158">
        <f t="shared" si="1"/>
        <v>0</v>
      </c>
      <c r="AM6" s="159"/>
      <c r="AN6" s="160">
        <v>0</v>
      </c>
      <c r="AO6" s="161">
        <f t="shared" si="2"/>
        <v>0</v>
      </c>
      <c r="AP6" s="162"/>
      <c r="AQ6" s="163">
        <v>0</v>
      </c>
      <c r="AR6" s="164">
        <f t="shared" si="3"/>
        <v>0</v>
      </c>
      <c r="AS6" s="165"/>
      <c r="AT6" s="166">
        <v>0</v>
      </c>
      <c r="AU6" s="167">
        <f t="shared" si="4"/>
        <v>0</v>
      </c>
      <c r="AV6" s="168"/>
      <c r="AW6" s="169">
        <v>0</v>
      </c>
      <c r="AX6" s="170">
        <f t="shared" si="5"/>
        <v>0</v>
      </c>
      <c r="AY6" s="171"/>
      <c r="AZ6" s="172">
        <v>0</v>
      </c>
      <c r="BA6" s="173">
        <f t="shared" si="6"/>
        <v>0</v>
      </c>
      <c r="BB6" s="174"/>
      <c r="BC6" s="174">
        <v>0</v>
      </c>
      <c r="BD6" s="175">
        <f t="shared" si="7"/>
        <v>0</v>
      </c>
      <c r="BE6" s="176">
        <v>14400</v>
      </c>
      <c r="BF6" s="177">
        <v>40800</v>
      </c>
      <c r="BG6" s="178">
        <f t="shared" si="8"/>
        <v>1613211.5999999999</v>
      </c>
      <c r="BH6" s="179"/>
      <c r="BI6" s="180">
        <f t="shared" si="20"/>
        <v>0</v>
      </c>
      <c r="BJ6" s="181">
        <f t="shared" si="9"/>
        <v>0</v>
      </c>
      <c r="BK6" s="182">
        <v>4320</v>
      </c>
      <c r="BL6" s="183">
        <v>12240</v>
      </c>
      <c r="BM6" s="184">
        <f t="shared" si="10"/>
        <v>483963.48</v>
      </c>
      <c r="BN6" s="185"/>
      <c r="BO6" s="186">
        <v>0</v>
      </c>
      <c r="BP6" s="187">
        <f t="shared" si="11"/>
        <v>0</v>
      </c>
      <c r="BQ6" s="188"/>
      <c r="BR6" s="189">
        <v>0</v>
      </c>
      <c r="BS6" s="190">
        <f t="shared" si="12"/>
        <v>0</v>
      </c>
      <c r="BT6" s="191"/>
      <c r="BU6" s="192">
        <v>0</v>
      </c>
      <c r="BV6" s="193">
        <f t="shared" si="13"/>
        <v>0</v>
      </c>
      <c r="BW6" s="194">
        <v>2880</v>
      </c>
      <c r="BX6" s="195">
        <v>8160</v>
      </c>
      <c r="BY6" s="196">
        <f t="shared" si="14"/>
        <v>322642.31999999995</v>
      </c>
      <c r="BZ6" s="197">
        <v>7200</v>
      </c>
      <c r="CA6" s="198">
        <v>20400</v>
      </c>
      <c r="CB6" s="199">
        <f t="shared" si="15"/>
        <v>806605.7999999999</v>
      </c>
      <c r="CC6" s="200">
        <v>5850</v>
      </c>
      <c r="CD6" s="201">
        <v>16575</v>
      </c>
      <c r="CE6" s="202">
        <f t="shared" si="16"/>
        <v>655367.2124999999</v>
      </c>
      <c r="CF6" s="203"/>
      <c r="CG6" s="204">
        <f t="shared" si="21"/>
        <v>0</v>
      </c>
      <c r="CH6" s="205">
        <f t="shared" si="17"/>
        <v>0</v>
      </c>
      <c r="CI6" s="206"/>
      <c r="CJ6" s="207">
        <v>0</v>
      </c>
      <c r="CK6" s="208">
        <f t="shared" si="18"/>
        <v>0</v>
      </c>
      <c r="CL6" s="209">
        <v>0</v>
      </c>
      <c r="CM6" s="210"/>
      <c r="CN6" s="211"/>
      <c r="CO6" s="212"/>
      <c r="CP6" s="212"/>
      <c r="CQ6" s="212"/>
      <c r="CR6" s="213">
        <v>21267</v>
      </c>
      <c r="CS6" s="214">
        <f t="shared" si="19"/>
        <v>840886.5464999999</v>
      </c>
      <c r="CT6" s="294"/>
      <c r="CU6" s="248"/>
      <c r="CV6" s="247"/>
      <c r="CX6" s="247"/>
    </row>
    <row r="7" spans="1:102" s="29" customFormat="1" ht="51">
      <c r="A7" s="34" t="s">
        <v>57</v>
      </c>
      <c r="B7" s="35" t="s">
        <v>56</v>
      </c>
      <c r="C7" s="71" t="s">
        <v>158</v>
      </c>
      <c r="D7" s="58" t="s">
        <v>63</v>
      </c>
      <c r="E7" s="57" t="s">
        <v>62</v>
      </c>
      <c r="F7" s="56" t="s">
        <v>61</v>
      </c>
      <c r="G7" s="55" t="s">
        <v>61</v>
      </c>
      <c r="H7" s="60" t="s">
        <v>64</v>
      </c>
      <c r="I7" s="62">
        <v>14685256.77</v>
      </c>
      <c r="J7" s="36" t="s">
        <v>25</v>
      </c>
      <c r="K7" s="37" t="s">
        <v>26</v>
      </c>
      <c r="L7" s="38" t="s">
        <v>27</v>
      </c>
      <c r="M7" s="39" t="s">
        <v>28</v>
      </c>
      <c r="N7" s="40" t="s">
        <v>29</v>
      </c>
      <c r="O7" s="41">
        <v>-61.192408216</v>
      </c>
      <c r="P7" s="42" t="s">
        <v>58</v>
      </c>
      <c r="Q7" s="43">
        <v>192791</v>
      </c>
      <c r="R7" s="65">
        <v>29.56048</v>
      </c>
      <c r="S7" s="246">
        <v>5698994.49968</v>
      </c>
      <c r="T7" s="44" t="s">
        <v>59</v>
      </c>
      <c r="U7" s="45" t="s">
        <v>60</v>
      </c>
      <c r="V7" s="69">
        <v>68.74524</v>
      </c>
      <c r="W7" s="46" t="s">
        <v>14</v>
      </c>
      <c r="X7" s="47">
        <v>4765.2</v>
      </c>
      <c r="Y7" s="48">
        <v>10</v>
      </c>
      <c r="Z7" s="49" t="s">
        <v>15</v>
      </c>
      <c r="AA7" s="50" t="s">
        <v>16</v>
      </c>
      <c r="AB7" s="51">
        <v>48450</v>
      </c>
      <c r="AC7" s="52" t="s">
        <v>17</v>
      </c>
      <c r="AD7" s="53">
        <v>57</v>
      </c>
      <c r="AE7" s="54">
        <v>42</v>
      </c>
      <c r="AF7" s="59">
        <v>71.34</v>
      </c>
      <c r="AG7" s="215">
        <v>1050</v>
      </c>
      <c r="AH7" s="154">
        <v>2975</v>
      </c>
      <c r="AI7" s="155">
        <f t="shared" si="0"/>
        <v>87942.428</v>
      </c>
      <c r="AJ7" s="245">
        <v>606</v>
      </c>
      <c r="AK7" s="157">
        <v>1717</v>
      </c>
      <c r="AL7" s="158">
        <f t="shared" si="1"/>
        <v>50755.34416</v>
      </c>
      <c r="AM7" s="217">
        <v>370</v>
      </c>
      <c r="AN7" s="160">
        <v>1048</v>
      </c>
      <c r="AO7" s="161">
        <f t="shared" si="2"/>
        <v>30979.383039999997</v>
      </c>
      <c r="AP7" s="218">
        <v>1075</v>
      </c>
      <c r="AQ7" s="163">
        <v>3046</v>
      </c>
      <c r="AR7" s="164">
        <f t="shared" si="3"/>
        <v>90041.22207999999</v>
      </c>
      <c r="AS7" s="219">
        <v>2453</v>
      </c>
      <c r="AT7" s="166">
        <v>6950</v>
      </c>
      <c r="AU7" s="167">
        <f t="shared" si="4"/>
        <v>205445.33599999998</v>
      </c>
      <c r="AV7" s="220">
        <v>1560</v>
      </c>
      <c r="AW7" s="169">
        <v>4420</v>
      </c>
      <c r="AX7" s="170">
        <f t="shared" si="5"/>
        <v>130657.3216</v>
      </c>
      <c r="AY7" s="221">
        <v>1512</v>
      </c>
      <c r="AZ7" s="172">
        <v>4284</v>
      </c>
      <c r="BA7" s="173">
        <f t="shared" si="6"/>
        <v>126637.09632</v>
      </c>
      <c r="BB7" s="222">
        <v>302</v>
      </c>
      <c r="BC7" s="174">
        <v>855</v>
      </c>
      <c r="BD7" s="175">
        <f t="shared" si="7"/>
        <v>25274.2104</v>
      </c>
      <c r="BE7" s="223">
        <v>19656</v>
      </c>
      <c r="BF7" s="177">
        <v>55692</v>
      </c>
      <c r="BG7" s="178">
        <f t="shared" si="8"/>
        <v>1646282.25216</v>
      </c>
      <c r="BH7" s="224"/>
      <c r="BI7" s="180">
        <f t="shared" si="20"/>
        <v>0</v>
      </c>
      <c r="BJ7" s="181">
        <f t="shared" si="9"/>
        <v>0</v>
      </c>
      <c r="BK7" s="225">
        <v>10080</v>
      </c>
      <c r="BL7" s="183">
        <v>28560</v>
      </c>
      <c r="BM7" s="184">
        <f t="shared" si="10"/>
        <v>844247.3088</v>
      </c>
      <c r="BN7" s="226">
        <v>672</v>
      </c>
      <c r="BO7" s="186">
        <v>1904</v>
      </c>
      <c r="BP7" s="187">
        <f t="shared" si="11"/>
        <v>56283.15392</v>
      </c>
      <c r="BQ7" s="227">
        <v>672</v>
      </c>
      <c r="BR7" s="189">
        <v>1904</v>
      </c>
      <c r="BS7" s="190">
        <f t="shared" si="12"/>
        <v>56283.15392</v>
      </c>
      <c r="BT7" s="228">
        <v>672</v>
      </c>
      <c r="BU7" s="192">
        <v>1904</v>
      </c>
      <c r="BV7" s="193">
        <f t="shared" si="13"/>
        <v>56283.15392</v>
      </c>
      <c r="BW7" s="229">
        <v>1008</v>
      </c>
      <c r="BX7" s="195">
        <v>2856</v>
      </c>
      <c r="BY7" s="196">
        <f t="shared" si="14"/>
        <v>84424.73087999999</v>
      </c>
      <c r="BZ7" s="230"/>
      <c r="CA7" s="198">
        <v>0</v>
      </c>
      <c r="CB7" s="199">
        <f t="shared" si="15"/>
        <v>0</v>
      </c>
      <c r="CC7" s="231">
        <v>12285</v>
      </c>
      <c r="CD7" s="201">
        <v>34808</v>
      </c>
      <c r="CE7" s="202">
        <f t="shared" si="16"/>
        <v>1028941.1878399999</v>
      </c>
      <c r="CF7" s="232"/>
      <c r="CG7" s="204">
        <f t="shared" si="21"/>
        <v>0</v>
      </c>
      <c r="CH7" s="205">
        <f t="shared" si="17"/>
        <v>0</v>
      </c>
      <c r="CI7" s="233">
        <v>2730</v>
      </c>
      <c r="CJ7" s="207">
        <v>7735</v>
      </c>
      <c r="CK7" s="208">
        <f t="shared" si="18"/>
        <v>228650.31279999999</v>
      </c>
      <c r="CL7" s="234">
        <v>0</v>
      </c>
      <c r="CM7" s="235"/>
      <c r="CN7" s="211"/>
      <c r="CO7" s="236"/>
      <c r="CP7" s="236"/>
      <c r="CQ7" s="236"/>
      <c r="CR7" s="237">
        <v>32133</v>
      </c>
      <c r="CS7" s="214">
        <f t="shared" si="19"/>
        <v>949866.9038399999</v>
      </c>
      <c r="CT7" s="294"/>
      <c r="CU7" s="248"/>
      <c r="CV7" s="247"/>
      <c r="CX7" s="247"/>
    </row>
    <row r="8" spans="1:102" s="29" customFormat="1" ht="51">
      <c r="A8" s="34" t="s">
        <v>66</v>
      </c>
      <c r="B8" s="35" t="s">
        <v>65</v>
      </c>
      <c r="C8" s="71" t="s">
        <v>158</v>
      </c>
      <c r="D8" s="58" t="s">
        <v>63</v>
      </c>
      <c r="E8" s="57" t="s">
        <v>68</v>
      </c>
      <c r="F8" s="56" t="s">
        <v>61</v>
      </c>
      <c r="G8" s="55" t="s">
        <v>61</v>
      </c>
      <c r="H8" s="60" t="s">
        <v>64</v>
      </c>
      <c r="I8" s="62">
        <v>55080357.92</v>
      </c>
      <c r="J8" s="36" t="s">
        <v>25</v>
      </c>
      <c r="K8" s="37" t="s">
        <v>26</v>
      </c>
      <c r="L8" s="38" t="s">
        <v>27</v>
      </c>
      <c r="M8" s="39" t="s">
        <v>28</v>
      </c>
      <c r="N8" s="40" t="s">
        <v>29</v>
      </c>
      <c r="O8" s="41">
        <v>-61.192408223</v>
      </c>
      <c r="P8" s="42" t="s">
        <v>58</v>
      </c>
      <c r="Q8" s="43">
        <v>723106</v>
      </c>
      <c r="R8" s="65">
        <v>29.56048</v>
      </c>
      <c r="S8" s="246">
        <v>21375360.45088</v>
      </c>
      <c r="T8" s="44" t="s">
        <v>67</v>
      </c>
      <c r="U8" s="45" t="s">
        <v>60</v>
      </c>
      <c r="V8" s="69">
        <v>68.74524</v>
      </c>
      <c r="W8" s="46" t="s">
        <v>14</v>
      </c>
      <c r="X8" s="47">
        <v>7147.8</v>
      </c>
      <c r="Y8" s="48">
        <v>10</v>
      </c>
      <c r="Z8" s="49" t="s">
        <v>15</v>
      </c>
      <c r="AA8" s="50" t="s">
        <v>16</v>
      </c>
      <c r="AB8" s="51">
        <v>48450</v>
      </c>
      <c r="AC8" s="52" t="s">
        <v>17</v>
      </c>
      <c r="AD8" s="53">
        <v>57</v>
      </c>
      <c r="AE8" s="54">
        <v>63</v>
      </c>
      <c r="AF8" s="59">
        <v>71.34</v>
      </c>
      <c r="AG8" s="238">
        <v>20475</v>
      </c>
      <c r="AH8" s="154">
        <v>58013</v>
      </c>
      <c r="AI8" s="155">
        <f t="shared" si="0"/>
        <v>1714892.12624</v>
      </c>
      <c r="AJ8" s="244">
        <v>3714</v>
      </c>
      <c r="AK8" s="157">
        <v>10523</v>
      </c>
      <c r="AL8" s="158">
        <f t="shared" si="1"/>
        <v>311064.93104</v>
      </c>
      <c r="AM8" s="159">
        <v>2218</v>
      </c>
      <c r="AN8" s="160">
        <v>6284</v>
      </c>
      <c r="AO8" s="161">
        <f t="shared" si="2"/>
        <v>185758.05632</v>
      </c>
      <c r="AP8" s="162">
        <v>6577</v>
      </c>
      <c r="AQ8" s="163">
        <v>18635</v>
      </c>
      <c r="AR8" s="164">
        <f t="shared" si="3"/>
        <v>550859.5447999999</v>
      </c>
      <c r="AS8" s="165">
        <v>14926</v>
      </c>
      <c r="AT8" s="166">
        <v>42290</v>
      </c>
      <c r="AU8" s="167">
        <f t="shared" si="4"/>
        <v>1250112.6992</v>
      </c>
      <c r="AV8" s="168">
        <v>11702</v>
      </c>
      <c r="AW8" s="169">
        <v>33156</v>
      </c>
      <c r="AX8" s="170">
        <f t="shared" si="5"/>
        <v>980107.2748799999</v>
      </c>
      <c r="AY8" s="171">
        <v>5292</v>
      </c>
      <c r="AZ8" s="172">
        <v>14994</v>
      </c>
      <c r="BA8" s="173">
        <f t="shared" si="6"/>
        <v>443229.83712</v>
      </c>
      <c r="BB8" s="174">
        <v>3714</v>
      </c>
      <c r="BC8" s="174">
        <v>10523</v>
      </c>
      <c r="BD8" s="175">
        <f t="shared" si="7"/>
        <v>311064.93104</v>
      </c>
      <c r="BE8" s="176">
        <v>39060</v>
      </c>
      <c r="BF8" s="177">
        <v>110670</v>
      </c>
      <c r="BG8" s="178">
        <f t="shared" si="8"/>
        <v>3271458.3216</v>
      </c>
      <c r="BH8" s="179">
        <v>16380</v>
      </c>
      <c r="BI8" s="180">
        <f>(BH8/12)*34</f>
        <v>46410</v>
      </c>
      <c r="BJ8" s="181">
        <f t="shared" si="9"/>
        <v>1371901.8768</v>
      </c>
      <c r="BK8" s="182">
        <v>15120</v>
      </c>
      <c r="BL8" s="183">
        <v>42840</v>
      </c>
      <c r="BM8" s="184">
        <f t="shared" si="10"/>
        <v>1266370.9631999999</v>
      </c>
      <c r="BN8" s="185">
        <v>4116</v>
      </c>
      <c r="BO8" s="186">
        <v>11662</v>
      </c>
      <c r="BP8" s="187">
        <f t="shared" si="11"/>
        <v>344734.31776</v>
      </c>
      <c r="BQ8" s="188">
        <v>15120</v>
      </c>
      <c r="BR8" s="189">
        <v>42840</v>
      </c>
      <c r="BS8" s="190">
        <f t="shared" si="12"/>
        <v>1266370.9631999999</v>
      </c>
      <c r="BT8" s="191">
        <v>4116</v>
      </c>
      <c r="BU8" s="192">
        <v>11662</v>
      </c>
      <c r="BV8" s="193">
        <f t="shared" si="13"/>
        <v>344734.31776</v>
      </c>
      <c r="BW8" s="194">
        <v>11340</v>
      </c>
      <c r="BX8" s="195">
        <v>32130</v>
      </c>
      <c r="BY8" s="196">
        <f t="shared" si="14"/>
        <v>949778.2224</v>
      </c>
      <c r="BZ8" s="239">
        <v>6048</v>
      </c>
      <c r="CA8" s="198">
        <v>17136</v>
      </c>
      <c r="CB8" s="199">
        <f t="shared" si="15"/>
        <v>506548.38528</v>
      </c>
      <c r="CC8" s="240">
        <v>24570</v>
      </c>
      <c r="CD8" s="201">
        <v>69615</v>
      </c>
      <c r="CE8" s="202">
        <f t="shared" si="16"/>
        <v>2057852.8151999998</v>
      </c>
      <c r="CF8" s="203"/>
      <c r="CG8" s="204">
        <f t="shared" si="21"/>
        <v>0</v>
      </c>
      <c r="CH8" s="205">
        <f t="shared" si="17"/>
        <v>0</v>
      </c>
      <c r="CI8" s="206">
        <v>8190</v>
      </c>
      <c r="CJ8" s="207">
        <v>23205</v>
      </c>
      <c r="CK8" s="208">
        <f t="shared" si="18"/>
        <v>685950.9384</v>
      </c>
      <c r="CL8" s="209">
        <v>0</v>
      </c>
      <c r="CM8" s="210"/>
      <c r="CN8" s="211"/>
      <c r="CO8" s="212"/>
      <c r="CP8" s="212"/>
      <c r="CQ8" s="212"/>
      <c r="CR8" s="213">
        <v>120518</v>
      </c>
      <c r="CS8" s="214">
        <f t="shared" si="19"/>
        <v>3562569.9286399996</v>
      </c>
      <c r="CT8" s="294"/>
      <c r="CU8" s="248"/>
      <c r="CV8" s="247"/>
      <c r="CX8" s="247"/>
    </row>
    <row r="9" spans="1:102" s="29" customFormat="1" ht="38.25">
      <c r="A9" s="34" t="s">
        <v>70</v>
      </c>
      <c r="B9" s="35" t="s">
        <v>69</v>
      </c>
      <c r="C9" s="71" t="s">
        <v>159</v>
      </c>
      <c r="D9" s="58" t="s">
        <v>82</v>
      </c>
      <c r="E9" s="57" t="s">
        <v>81</v>
      </c>
      <c r="F9" s="56" t="s">
        <v>80</v>
      </c>
      <c r="G9" s="55" t="s">
        <v>80</v>
      </c>
      <c r="H9" s="60" t="s">
        <v>83</v>
      </c>
      <c r="I9" s="62">
        <v>6316331.87</v>
      </c>
      <c r="J9" s="36" t="s">
        <v>71</v>
      </c>
      <c r="K9" s="37" t="s">
        <v>72</v>
      </c>
      <c r="L9" s="38" t="s">
        <v>73</v>
      </c>
      <c r="M9" s="39" t="s">
        <v>74</v>
      </c>
      <c r="N9" s="40" t="s">
        <v>75</v>
      </c>
      <c r="O9" s="41">
        <v>-24.000018314</v>
      </c>
      <c r="P9" s="42" t="s">
        <v>76</v>
      </c>
      <c r="Q9" s="43">
        <v>241169</v>
      </c>
      <c r="R9" s="65">
        <v>19.90476</v>
      </c>
      <c r="S9" s="246">
        <v>4800411.06444</v>
      </c>
      <c r="T9" s="44" t="s">
        <v>77</v>
      </c>
      <c r="U9" s="45" t="s">
        <v>78</v>
      </c>
      <c r="V9" s="69">
        <v>19.90476</v>
      </c>
      <c r="W9" s="46" t="s">
        <v>79</v>
      </c>
      <c r="X9" s="47">
        <v>3449.34</v>
      </c>
      <c r="Y9" s="48">
        <v>10</v>
      </c>
      <c r="Z9" s="49" t="s">
        <v>15</v>
      </c>
      <c r="AA9" s="50" t="s">
        <v>16</v>
      </c>
      <c r="AB9" s="51">
        <v>45495</v>
      </c>
      <c r="AC9" s="52" t="s">
        <v>17</v>
      </c>
      <c r="AD9" s="53">
        <v>24</v>
      </c>
      <c r="AE9" s="54">
        <v>84</v>
      </c>
      <c r="AF9" s="59">
        <v>46.68</v>
      </c>
      <c r="AG9" s="153">
        <v>6552</v>
      </c>
      <c r="AH9" s="154">
        <v>18564</v>
      </c>
      <c r="AI9" s="155">
        <f t="shared" si="0"/>
        <v>369511.96464</v>
      </c>
      <c r="AJ9" s="244">
        <v>784</v>
      </c>
      <c r="AK9" s="157">
        <v>2221</v>
      </c>
      <c r="AL9" s="158">
        <f t="shared" si="1"/>
        <v>44208.47196</v>
      </c>
      <c r="AM9" s="159">
        <v>336</v>
      </c>
      <c r="AN9" s="160">
        <v>952</v>
      </c>
      <c r="AO9" s="161">
        <f t="shared" si="2"/>
        <v>18949.33152</v>
      </c>
      <c r="AP9" s="162">
        <v>448</v>
      </c>
      <c r="AQ9" s="163">
        <v>1269</v>
      </c>
      <c r="AR9" s="164">
        <f t="shared" si="3"/>
        <v>25259.14044</v>
      </c>
      <c r="AS9" s="165">
        <v>1120</v>
      </c>
      <c r="AT9" s="166">
        <v>3173</v>
      </c>
      <c r="AU9" s="167">
        <f t="shared" si="4"/>
        <v>63157.803479999995</v>
      </c>
      <c r="AV9" s="168">
        <v>1008</v>
      </c>
      <c r="AW9" s="169">
        <v>2856</v>
      </c>
      <c r="AX9" s="170">
        <f t="shared" si="5"/>
        <v>56847.99456</v>
      </c>
      <c r="AY9" s="171">
        <v>2016</v>
      </c>
      <c r="AZ9" s="172">
        <v>5712</v>
      </c>
      <c r="BA9" s="173">
        <f t="shared" si="6"/>
        <v>113695.98912</v>
      </c>
      <c r="BB9" s="174">
        <v>560</v>
      </c>
      <c r="BC9" s="174">
        <v>1587</v>
      </c>
      <c r="BD9" s="175">
        <f t="shared" si="7"/>
        <v>31588.85412</v>
      </c>
      <c r="BE9" s="176">
        <v>6868</v>
      </c>
      <c r="BF9" s="177">
        <v>19459</v>
      </c>
      <c r="BG9" s="178">
        <f t="shared" si="8"/>
        <v>387326.72484</v>
      </c>
      <c r="BH9" s="179"/>
      <c r="BI9" s="180">
        <f t="shared" si="20"/>
        <v>0</v>
      </c>
      <c r="BJ9" s="181">
        <f t="shared" si="9"/>
        <v>0</v>
      </c>
      <c r="BK9" s="182">
        <v>5040</v>
      </c>
      <c r="BL9" s="183">
        <v>14280</v>
      </c>
      <c r="BM9" s="184">
        <f t="shared" si="10"/>
        <v>284239.9728</v>
      </c>
      <c r="BN9" s="185">
        <v>756</v>
      </c>
      <c r="BO9" s="186">
        <v>2142</v>
      </c>
      <c r="BP9" s="187">
        <f t="shared" si="11"/>
        <v>42635.99592</v>
      </c>
      <c r="BQ9" s="188">
        <v>5040</v>
      </c>
      <c r="BR9" s="189">
        <v>14280</v>
      </c>
      <c r="BS9" s="190">
        <f t="shared" si="12"/>
        <v>284239.9728</v>
      </c>
      <c r="BT9" s="191">
        <v>1736</v>
      </c>
      <c r="BU9" s="192">
        <v>4919</v>
      </c>
      <c r="BV9" s="193">
        <f t="shared" si="13"/>
        <v>97911.51444</v>
      </c>
      <c r="BW9" s="194">
        <v>25200</v>
      </c>
      <c r="BX9" s="195">
        <v>71400</v>
      </c>
      <c r="BY9" s="196">
        <f t="shared" si="14"/>
        <v>1421199.864</v>
      </c>
      <c r="BZ9" s="197">
        <v>8400</v>
      </c>
      <c r="CA9" s="198">
        <v>23800</v>
      </c>
      <c r="CB9" s="199">
        <f t="shared" si="15"/>
        <v>473733.288</v>
      </c>
      <c r="CC9" s="200">
        <v>1008</v>
      </c>
      <c r="CD9" s="201">
        <v>2856</v>
      </c>
      <c r="CE9" s="202">
        <f t="shared" si="16"/>
        <v>56847.99456</v>
      </c>
      <c r="CF9" s="203">
        <v>2520</v>
      </c>
      <c r="CG9" s="204">
        <f t="shared" si="21"/>
        <v>7140</v>
      </c>
      <c r="CH9" s="205">
        <f t="shared" si="17"/>
        <v>142119.9864</v>
      </c>
      <c r="CI9" s="206">
        <v>3276</v>
      </c>
      <c r="CJ9" s="207">
        <v>9282</v>
      </c>
      <c r="CK9" s="208">
        <f t="shared" si="18"/>
        <v>184755.98232</v>
      </c>
      <c r="CL9" s="209">
        <v>0</v>
      </c>
      <c r="CM9" s="210"/>
      <c r="CN9" s="211"/>
      <c r="CO9" s="212"/>
      <c r="CP9" s="212"/>
      <c r="CQ9" s="212"/>
      <c r="CR9" s="213">
        <v>35277</v>
      </c>
      <c r="CS9" s="214">
        <f t="shared" si="19"/>
        <v>702180.21852</v>
      </c>
      <c r="CT9" s="294"/>
      <c r="CU9" s="248"/>
      <c r="CV9" s="247"/>
      <c r="CW9" s="243"/>
      <c r="CX9" s="247"/>
    </row>
    <row r="10" spans="1:107" s="29" customFormat="1" ht="38.25">
      <c r="A10" s="34" t="s">
        <v>85</v>
      </c>
      <c r="B10" s="35" t="s">
        <v>84</v>
      </c>
      <c r="C10" s="71" t="s">
        <v>160</v>
      </c>
      <c r="D10" s="58" t="s">
        <v>95</v>
      </c>
      <c r="E10" s="57" t="s">
        <v>92</v>
      </c>
      <c r="F10" s="56" t="s">
        <v>94</v>
      </c>
      <c r="G10" s="55" t="s">
        <v>94</v>
      </c>
      <c r="H10" s="60" t="s">
        <v>96</v>
      </c>
      <c r="I10" s="62">
        <v>20551531.79</v>
      </c>
      <c r="J10" s="36" t="s">
        <v>86</v>
      </c>
      <c r="K10" s="37" t="s">
        <v>87</v>
      </c>
      <c r="L10" s="38" t="s">
        <v>88</v>
      </c>
      <c r="M10" s="39" t="s">
        <v>89</v>
      </c>
      <c r="N10" s="40" t="s">
        <v>90</v>
      </c>
      <c r="O10" s="41">
        <v>-40.7057051</v>
      </c>
      <c r="P10" s="42" t="s">
        <v>91</v>
      </c>
      <c r="Q10" s="43">
        <v>200708</v>
      </c>
      <c r="R10" s="65">
        <v>60.7145</v>
      </c>
      <c r="S10" s="246">
        <v>12185885.866</v>
      </c>
      <c r="T10" s="44" t="s">
        <v>92</v>
      </c>
      <c r="U10" s="45" t="s">
        <v>93</v>
      </c>
      <c r="V10" s="69">
        <v>102.39518</v>
      </c>
      <c r="W10" s="46" t="s">
        <v>14</v>
      </c>
      <c r="X10" s="47">
        <v>9463.61</v>
      </c>
      <c r="Y10" s="48">
        <v>10</v>
      </c>
      <c r="Z10" s="49" t="s">
        <v>32</v>
      </c>
      <c r="AA10" s="50" t="s">
        <v>16</v>
      </c>
      <c r="AB10" s="51">
        <v>50406</v>
      </c>
      <c r="AC10" s="52" t="s">
        <v>17</v>
      </c>
      <c r="AD10" s="53">
        <v>40.7057</v>
      </c>
      <c r="AE10" s="54">
        <v>56</v>
      </c>
      <c r="AF10" s="59">
        <v>40.7057</v>
      </c>
      <c r="AG10" s="215">
        <v>5600</v>
      </c>
      <c r="AH10" s="154">
        <v>15867</v>
      </c>
      <c r="AI10" s="155">
        <f t="shared" si="0"/>
        <v>963356.9715</v>
      </c>
      <c r="AJ10" s="245"/>
      <c r="AK10" s="157">
        <v>0</v>
      </c>
      <c r="AL10" s="158">
        <f t="shared" si="1"/>
        <v>0</v>
      </c>
      <c r="AM10" s="217"/>
      <c r="AN10" s="160">
        <v>0</v>
      </c>
      <c r="AO10" s="161">
        <f t="shared" si="2"/>
        <v>0</v>
      </c>
      <c r="AP10" s="218"/>
      <c r="AQ10" s="163">
        <v>0</v>
      </c>
      <c r="AR10" s="164">
        <f t="shared" si="3"/>
        <v>0</v>
      </c>
      <c r="AS10" s="219"/>
      <c r="AT10" s="166">
        <v>0</v>
      </c>
      <c r="AU10" s="167">
        <f t="shared" si="4"/>
        <v>0</v>
      </c>
      <c r="AV10" s="220"/>
      <c r="AW10" s="169">
        <v>0</v>
      </c>
      <c r="AX10" s="170">
        <f t="shared" si="5"/>
        <v>0</v>
      </c>
      <c r="AY10" s="221"/>
      <c r="AZ10" s="172">
        <v>0</v>
      </c>
      <c r="BA10" s="173">
        <f t="shared" si="6"/>
        <v>0</v>
      </c>
      <c r="BB10" s="222"/>
      <c r="BC10" s="174">
        <v>0</v>
      </c>
      <c r="BD10" s="175">
        <f t="shared" si="7"/>
        <v>0</v>
      </c>
      <c r="BE10" s="223">
        <v>16800</v>
      </c>
      <c r="BF10" s="177">
        <v>47600</v>
      </c>
      <c r="BG10" s="178">
        <f t="shared" si="8"/>
        <v>2890010.2</v>
      </c>
      <c r="BH10" s="224"/>
      <c r="BI10" s="180">
        <f t="shared" si="20"/>
        <v>0</v>
      </c>
      <c r="BJ10" s="181">
        <f t="shared" si="9"/>
        <v>0</v>
      </c>
      <c r="BK10" s="225">
        <v>13440</v>
      </c>
      <c r="BL10" s="183">
        <v>38080</v>
      </c>
      <c r="BM10" s="184">
        <f t="shared" si="10"/>
        <v>2312008.16</v>
      </c>
      <c r="BN10" s="226"/>
      <c r="BO10" s="186">
        <v>0</v>
      </c>
      <c r="BP10" s="187">
        <f t="shared" si="11"/>
        <v>0</v>
      </c>
      <c r="BQ10" s="227"/>
      <c r="BR10" s="189">
        <v>0</v>
      </c>
      <c r="BS10" s="190">
        <f t="shared" si="12"/>
        <v>0</v>
      </c>
      <c r="BT10" s="228"/>
      <c r="BU10" s="192">
        <v>0</v>
      </c>
      <c r="BV10" s="193">
        <f t="shared" si="13"/>
        <v>0</v>
      </c>
      <c r="BW10" s="229">
        <v>672</v>
      </c>
      <c r="BX10" s="195">
        <v>1904</v>
      </c>
      <c r="BY10" s="196">
        <f t="shared" si="14"/>
        <v>115600.408</v>
      </c>
      <c r="BZ10" s="230"/>
      <c r="CA10" s="198">
        <v>0</v>
      </c>
      <c r="CB10" s="199">
        <f t="shared" si="15"/>
        <v>0</v>
      </c>
      <c r="CC10" s="231">
        <v>14560</v>
      </c>
      <c r="CD10" s="201">
        <v>41253</v>
      </c>
      <c r="CE10" s="202">
        <f t="shared" si="16"/>
        <v>2504655.2685000002</v>
      </c>
      <c r="CF10" s="232"/>
      <c r="CG10" s="204">
        <f t="shared" si="21"/>
        <v>0</v>
      </c>
      <c r="CH10" s="205">
        <f t="shared" si="17"/>
        <v>0</v>
      </c>
      <c r="CI10" s="233">
        <v>7960</v>
      </c>
      <c r="CJ10" s="249">
        <v>22553</v>
      </c>
      <c r="CK10" s="208">
        <f t="shared" si="18"/>
        <v>1369294.1185</v>
      </c>
      <c r="CL10" s="234">
        <v>0</v>
      </c>
      <c r="CM10" s="235"/>
      <c r="CN10" s="211"/>
      <c r="CO10" s="236"/>
      <c r="CP10" s="236"/>
      <c r="CQ10" s="236"/>
      <c r="CR10" s="237">
        <v>33451</v>
      </c>
      <c r="CS10" s="214">
        <f t="shared" si="19"/>
        <v>2030960.7395000001</v>
      </c>
      <c r="CT10" s="294"/>
      <c r="CU10" s="248"/>
      <c r="CV10" s="247"/>
      <c r="CX10" s="247"/>
      <c r="DC10"/>
    </row>
    <row r="11" spans="1:107" s="29" customFormat="1" ht="76.5">
      <c r="A11" s="34" t="s">
        <v>98</v>
      </c>
      <c r="B11" s="35" t="s">
        <v>97</v>
      </c>
      <c r="C11" s="71" t="s">
        <v>161</v>
      </c>
      <c r="D11" s="58" t="s">
        <v>110</v>
      </c>
      <c r="E11" s="57" t="s">
        <v>109</v>
      </c>
      <c r="F11" s="56" t="s">
        <v>108</v>
      </c>
      <c r="G11" s="55" t="s">
        <v>107</v>
      </c>
      <c r="H11" s="60" t="s">
        <v>17</v>
      </c>
      <c r="I11" s="62">
        <v>4263591.09</v>
      </c>
      <c r="J11" s="36" t="s">
        <v>99</v>
      </c>
      <c r="K11" s="37" t="s">
        <v>100</v>
      </c>
      <c r="L11" s="38" t="s">
        <v>101</v>
      </c>
      <c r="M11" s="39" t="s">
        <v>102</v>
      </c>
      <c r="N11" s="40" t="s">
        <v>103</v>
      </c>
      <c r="O11" s="41">
        <v>-14.565613321</v>
      </c>
      <c r="P11" s="71" t="s">
        <v>163</v>
      </c>
      <c r="Q11" s="43">
        <v>100531</v>
      </c>
      <c r="R11" s="65">
        <v>36.23333</v>
      </c>
      <c r="S11" s="246">
        <v>3642572.89823</v>
      </c>
      <c r="T11" s="44" t="s">
        <v>104</v>
      </c>
      <c r="U11" s="45" t="s">
        <v>105</v>
      </c>
      <c r="V11" s="69">
        <v>166.66667</v>
      </c>
      <c r="W11" s="46" t="s">
        <v>79</v>
      </c>
      <c r="X11" s="47">
        <v>23105.6</v>
      </c>
      <c r="Y11" s="48">
        <v>10</v>
      </c>
      <c r="Z11" s="49" t="s">
        <v>15</v>
      </c>
      <c r="AA11" s="50" t="s">
        <v>16</v>
      </c>
      <c r="AB11" s="51">
        <v>48111</v>
      </c>
      <c r="AC11" s="52" t="s">
        <v>106</v>
      </c>
      <c r="AD11" s="53">
        <v>85.51</v>
      </c>
      <c r="AE11" s="54">
        <v>84</v>
      </c>
      <c r="AF11" s="59">
        <v>78.26</v>
      </c>
      <c r="AG11" s="238"/>
      <c r="AH11" s="154">
        <v>0</v>
      </c>
      <c r="AI11" s="155">
        <f t="shared" si="0"/>
        <v>0</v>
      </c>
      <c r="AJ11" s="244"/>
      <c r="AK11" s="157">
        <v>0</v>
      </c>
      <c r="AL11" s="158">
        <f t="shared" si="1"/>
        <v>0</v>
      </c>
      <c r="AM11" s="159"/>
      <c r="AN11" s="160">
        <v>0</v>
      </c>
      <c r="AO11" s="161">
        <f t="shared" si="2"/>
        <v>0</v>
      </c>
      <c r="AP11" s="162"/>
      <c r="AQ11" s="163">
        <v>0</v>
      </c>
      <c r="AR11" s="164">
        <f t="shared" si="3"/>
        <v>0</v>
      </c>
      <c r="AS11" s="165">
        <v>29568</v>
      </c>
      <c r="AT11" s="166">
        <v>83776</v>
      </c>
      <c r="AU11" s="167">
        <f t="shared" si="4"/>
        <v>3035483.45408</v>
      </c>
      <c r="AV11" s="168"/>
      <c r="AW11" s="169">
        <v>0</v>
      </c>
      <c r="AX11" s="170">
        <f t="shared" si="5"/>
        <v>0</v>
      </c>
      <c r="AY11" s="171"/>
      <c r="AZ11" s="172">
        <v>0</v>
      </c>
      <c r="BA11" s="173">
        <f t="shared" si="6"/>
        <v>0</v>
      </c>
      <c r="BB11" s="174"/>
      <c r="BC11" s="174">
        <v>0</v>
      </c>
      <c r="BD11" s="175">
        <f t="shared" si="7"/>
        <v>0</v>
      </c>
      <c r="BE11" s="176"/>
      <c r="BF11" s="177">
        <v>0</v>
      </c>
      <c r="BG11" s="178">
        <f t="shared" si="8"/>
        <v>0</v>
      </c>
      <c r="BH11" s="179"/>
      <c r="BI11" s="180">
        <f t="shared" si="20"/>
        <v>0</v>
      </c>
      <c r="BJ11" s="181">
        <f t="shared" si="9"/>
        <v>0</v>
      </c>
      <c r="BK11" s="182"/>
      <c r="BL11" s="183">
        <v>0</v>
      </c>
      <c r="BM11" s="184">
        <f t="shared" si="10"/>
        <v>0</v>
      </c>
      <c r="BN11" s="185"/>
      <c r="BO11" s="186">
        <v>0</v>
      </c>
      <c r="BP11" s="187">
        <f t="shared" si="11"/>
        <v>0</v>
      </c>
      <c r="BQ11" s="188"/>
      <c r="BR11" s="189">
        <v>0</v>
      </c>
      <c r="BS11" s="190">
        <f t="shared" si="12"/>
        <v>0</v>
      </c>
      <c r="BT11" s="191"/>
      <c r="BU11" s="192">
        <v>0</v>
      </c>
      <c r="BV11" s="193">
        <f t="shared" si="13"/>
        <v>0</v>
      </c>
      <c r="BW11" s="194"/>
      <c r="BX11" s="195">
        <v>0</v>
      </c>
      <c r="BY11" s="196">
        <f t="shared" si="14"/>
        <v>0</v>
      </c>
      <c r="BZ11" s="239"/>
      <c r="CA11" s="198">
        <v>0</v>
      </c>
      <c r="CB11" s="199">
        <f t="shared" si="15"/>
        <v>0</v>
      </c>
      <c r="CC11" s="240"/>
      <c r="CD11" s="201">
        <v>0</v>
      </c>
      <c r="CE11" s="202">
        <f t="shared" si="16"/>
        <v>0</v>
      </c>
      <c r="CF11" s="203"/>
      <c r="CG11" s="204">
        <f t="shared" si="21"/>
        <v>0</v>
      </c>
      <c r="CH11" s="205">
        <f t="shared" si="17"/>
        <v>0</v>
      </c>
      <c r="CI11" s="206"/>
      <c r="CJ11" s="207">
        <v>0</v>
      </c>
      <c r="CK11" s="208">
        <f t="shared" si="18"/>
        <v>0</v>
      </c>
      <c r="CL11" s="209"/>
      <c r="CM11" s="210"/>
      <c r="CN11" s="211"/>
      <c r="CO11" s="212"/>
      <c r="CP11" s="212"/>
      <c r="CQ11" s="212"/>
      <c r="CR11" s="213">
        <v>16755</v>
      </c>
      <c r="CS11" s="214">
        <f t="shared" si="19"/>
        <v>607089.44415</v>
      </c>
      <c r="CT11" s="294"/>
      <c r="CU11" s="248"/>
      <c r="CV11" s="247"/>
      <c r="CX11" s="247"/>
      <c r="DC11"/>
    </row>
    <row r="12" spans="1:107" s="29" customFormat="1" ht="25.5">
      <c r="A12" s="34" t="s">
        <v>112</v>
      </c>
      <c r="B12" s="35" t="s">
        <v>111</v>
      </c>
      <c r="C12" s="71" t="s">
        <v>162</v>
      </c>
      <c r="D12" s="58" t="s">
        <v>125</v>
      </c>
      <c r="E12" s="57" t="s">
        <v>124</v>
      </c>
      <c r="F12" s="56" t="s">
        <v>123</v>
      </c>
      <c r="G12" s="55" t="s">
        <v>122</v>
      </c>
      <c r="H12" s="60" t="s">
        <v>83</v>
      </c>
      <c r="I12" s="62">
        <v>389809.99</v>
      </c>
      <c r="J12" s="36" t="s">
        <v>113</v>
      </c>
      <c r="K12" s="37" t="s">
        <v>114</v>
      </c>
      <c r="L12" s="38" t="s">
        <v>115</v>
      </c>
      <c r="M12" s="39" t="s">
        <v>116</v>
      </c>
      <c r="N12" s="40" t="s">
        <v>117</v>
      </c>
      <c r="O12" s="41"/>
      <c r="P12" s="42" t="s">
        <v>118</v>
      </c>
      <c r="Q12" s="43">
        <v>4093</v>
      </c>
      <c r="R12" s="65"/>
      <c r="S12" s="246"/>
      <c r="T12" s="44" t="s">
        <v>119</v>
      </c>
      <c r="U12" s="45" t="s">
        <v>120</v>
      </c>
      <c r="V12" s="69">
        <v>71.42858</v>
      </c>
      <c r="W12" s="46" t="s">
        <v>79</v>
      </c>
      <c r="X12" s="47">
        <v>22342.29</v>
      </c>
      <c r="Y12" s="48">
        <v>10</v>
      </c>
      <c r="Z12" s="49" t="s">
        <v>121</v>
      </c>
      <c r="AA12" s="50" t="s">
        <v>16</v>
      </c>
      <c r="AB12" s="51">
        <v>45291</v>
      </c>
      <c r="AC12" s="52"/>
      <c r="AD12" s="53"/>
      <c r="AE12" s="54">
        <v>28</v>
      </c>
      <c r="AF12" s="59"/>
      <c r="AG12" s="153"/>
      <c r="AH12" s="154">
        <v>0</v>
      </c>
      <c r="AI12" s="155">
        <f t="shared" si="0"/>
        <v>0</v>
      </c>
      <c r="AJ12" s="244"/>
      <c r="AK12" s="157">
        <v>0</v>
      </c>
      <c r="AL12" s="158">
        <f t="shared" si="1"/>
        <v>0</v>
      </c>
      <c r="AM12" s="159"/>
      <c r="AN12" s="160">
        <v>0</v>
      </c>
      <c r="AO12" s="161">
        <f t="shared" si="2"/>
        <v>0</v>
      </c>
      <c r="AP12" s="162"/>
      <c r="AQ12" s="163">
        <v>0</v>
      </c>
      <c r="AR12" s="164">
        <f t="shared" si="3"/>
        <v>0</v>
      </c>
      <c r="AS12" s="165">
        <v>1204</v>
      </c>
      <c r="AT12" s="166">
        <v>3411</v>
      </c>
      <c r="AU12" s="167">
        <f t="shared" si="4"/>
        <v>0</v>
      </c>
      <c r="AV12" s="168"/>
      <c r="AW12" s="169">
        <v>0</v>
      </c>
      <c r="AX12" s="170">
        <f t="shared" si="5"/>
        <v>0</v>
      </c>
      <c r="AY12" s="171"/>
      <c r="AZ12" s="172">
        <v>0</v>
      </c>
      <c r="BA12" s="173">
        <f t="shared" si="6"/>
        <v>0</v>
      </c>
      <c r="BB12" s="174"/>
      <c r="BC12" s="174">
        <v>0</v>
      </c>
      <c r="BD12" s="175">
        <f t="shared" si="7"/>
        <v>0</v>
      </c>
      <c r="BE12" s="176"/>
      <c r="BF12" s="177">
        <v>0</v>
      </c>
      <c r="BG12" s="178">
        <f t="shared" si="8"/>
        <v>0</v>
      </c>
      <c r="BH12" s="179"/>
      <c r="BI12" s="180">
        <f t="shared" si="20"/>
        <v>0</v>
      </c>
      <c r="BJ12" s="181">
        <f t="shared" si="9"/>
        <v>0</v>
      </c>
      <c r="BK12" s="182"/>
      <c r="BL12" s="183">
        <v>0</v>
      </c>
      <c r="BM12" s="184">
        <f t="shared" si="10"/>
        <v>0</v>
      </c>
      <c r="BN12" s="185"/>
      <c r="BO12" s="186">
        <v>0</v>
      </c>
      <c r="BP12" s="187">
        <f t="shared" si="11"/>
        <v>0</v>
      </c>
      <c r="BQ12" s="188"/>
      <c r="BR12" s="189">
        <v>0</v>
      </c>
      <c r="BS12" s="190">
        <f t="shared" si="12"/>
        <v>0</v>
      </c>
      <c r="BT12" s="191"/>
      <c r="BU12" s="192">
        <v>0</v>
      </c>
      <c r="BV12" s="193">
        <f t="shared" si="13"/>
        <v>0</v>
      </c>
      <c r="BW12" s="194"/>
      <c r="BX12" s="195">
        <v>0</v>
      </c>
      <c r="BY12" s="196">
        <f t="shared" si="14"/>
        <v>0</v>
      </c>
      <c r="BZ12" s="197"/>
      <c r="CA12" s="198">
        <v>0</v>
      </c>
      <c r="CB12" s="199">
        <f t="shared" si="15"/>
        <v>0</v>
      </c>
      <c r="CC12" s="200"/>
      <c r="CD12" s="201">
        <v>0</v>
      </c>
      <c r="CE12" s="202">
        <f t="shared" si="16"/>
        <v>0</v>
      </c>
      <c r="CF12" s="203"/>
      <c r="CG12" s="204">
        <f t="shared" si="21"/>
        <v>0</v>
      </c>
      <c r="CH12" s="205">
        <f t="shared" si="17"/>
        <v>0</v>
      </c>
      <c r="CI12" s="206"/>
      <c r="CJ12" s="207">
        <v>0</v>
      </c>
      <c r="CK12" s="208">
        <f t="shared" si="18"/>
        <v>0</v>
      </c>
      <c r="CL12" s="209"/>
      <c r="CM12" s="210"/>
      <c r="CN12" s="211"/>
      <c r="CO12" s="212"/>
      <c r="CP12" s="212"/>
      <c r="CQ12" s="212"/>
      <c r="CR12" s="213">
        <v>682</v>
      </c>
      <c r="CS12" s="214">
        <f t="shared" si="19"/>
        <v>0</v>
      </c>
      <c r="CT12" s="294"/>
      <c r="CU12" s="248"/>
      <c r="CV12" s="247"/>
      <c r="CX12" s="247"/>
      <c r="DC12"/>
    </row>
    <row r="13" spans="7:97" ht="27.75">
      <c r="G13" s="72"/>
      <c r="AG13" s="77"/>
      <c r="AH13" s="74"/>
      <c r="AI13" s="75"/>
      <c r="AJ13" s="76"/>
      <c r="AK13" s="74"/>
      <c r="AL13" s="75"/>
      <c r="AM13" s="77"/>
      <c r="AN13" s="74"/>
      <c r="AO13" s="75"/>
      <c r="AP13" s="77"/>
      <c r="AQ13" s="74"/>
      <c r="AR13" s="75"/>
      <c r="AS13" s="73"/>
      <c r="AT13" s="74"/>
      <c r="AU13" s="75"/>
      <c r="AV13" s="82"/>
      <c r="AW13" s="74"/>
      <c r="AX13" s="75"/>
      <c r="AY13" s="77"/>
      <c r="AZ13" s="74"/>
      <c r="BA13" s="75"/>
      <c r="BB13" s="77"/>
      <c r="BC13" s="77"/>
      <c r="BD13" s="75"/>
      <c r="BE13" s="77"/>
      <c r="BF13" s="74"/>
      <c r="BG13" s="75"/>
      <c r="BH13" s="77"/>
      <c r="BI13" s="74"/>
      <c r="BJ13" s="75"/>
      <c r="BK13" s="77"/>
      <c r="BL13" s="74"/>
      <c r="BM13" s="75"/>
      <c r="BN13" s="77"/>
      <c r="BO13" s="74"/>
      <c r="BP13" s="75"/>
      <c r="BQ13" s="78"/>
      <c r="BR13" s="74"/>
      <c r="BS13" s="75"/>
      <c r="BT13" s="79"/>
      <c r="BU13" s="74"/>
      <c r="BV13" s="75"/>
      <c r="BW13" s="77"/>
      <c r="BX13" s="74"/>
      <c r="BY13" s="75"/>
      <c r="BZ13" s="77"/>
      <c r="CA13" s="74"/>
      <c r="CB13" s="80"/>
      <c r="CC13" s="81"/>
      <c r="CD13" s="74"/>
      <c r="CE13" s="75"/>
      <c r="CF13" s="77"/>
      <c r="CG13" s="74"/>
      <c r="CH13" s="75"/>
      <c r="CI13" s="77"/>
      <c r="CJ13" s="74"/>
      <c r="CK13" s="75"/>
      <c r="CL13" s="77"/>
      <c r="CM13" s="74"/>
      <c r="CN13" s="75"/>
      <c r="CO13" s="77"/>
      <c r="CP13" s="77"/>
      <c r="CQ13" s="77"/>
      <c r="CR13" s="74"/>
      <c r="CS13" s="74"/>
    </row>
    <row r="14" spans="33:97" ht="27.75">
      <c r="AG14" s="77"/>
      <c r="AH14" s="74"/>
      <c r="AI14" s="75"/>
      <c r="AJ14" s="76"/>
      <c r="AK14" s="74"/>
      <c r="AL14" s="75"/>
      <c r="AM14" s="77"/>
      <c r="AN14" s="74"/>
      <c r="AO14" s="75"/>
      <c r="AP14" s="77"/>
      <c r="AQ14" s="74"/>
      <c r="AR14" s="75"/>
      <c r="AS14" s="73"/>
      <c r="AT14" s="74"/>
      <c r="AU14" s="75"/>
      <c r="AV14" s="82"/>
      <c r="AW14" s="74"/>
      <c r="AX14" s="75"/>
      <c r="AY14" s="77"/>
      <c r="AZ14" s="74"/>
      <c r="BA14" s="75"/>
      <c r="BB14" s="77"/>
      <c r="BC14" s="77"/>
      <c r="BD14" s="75"/>
      <c r="BE14" s="77"/>
      <c r="BF14" s="74"/>
      <c r="BG14" s="75"/>
      <c r="BH14" s="77"/>
      <c r="BI14" s="74"/>
      <c r="BJ14" s="75"/>
      <c r="BK14" s="77"/>
      <c r="BL14" s="74"/>
      <c r="BM14" s="75"/>
      <c r="BN14" s="77"/>
      <c r="BO14" s="74"/>
      <c r="BP14" s="75"/>
      <c r="BQ14" s="78"/>
      <c r="BR14" s="74"/>
      <c r="BS14" s="75"/>
      <c r="BT14" s="79"/>
      <c r="BU14" s="74"/>
      <c r="BV14" s="75"/>
      <c r="BW14" s="77"/>
      <c r="BX14" s="74"/>
      <c r="BY14" s="75"/>
      <c r="BZ14" s="77"/>
      <c r="CA14" s="74"/>
      <c r="CB14" s="80"/>
      <c r="CC14" s="81"/>
      <c r="CD14" s="74"/>
      <c r="CE14" s="75"/>
      <c r="CF14" s="77"/>
      <c r="CG14" s="74"/>
      <c r="CH14" s="75"/>
      <c r="CI14" s="77"/>
      <c r="CJ14" s="74"/>
      <c r="CK14" s="75"/>
      <c r="CL14" s="77"/>
      <c r="CM14" s="74"/>
      <c r="CN14" s="75"/>
      <c r="CO14" s="77"/>
      <c r="CP14" s="77"/>
      <c r="CQ14" s="77"/>
      <c r="CR14" s="74"/>
      <c r="CS14" s="74"/>
    </row>
    <row r="15" spans="33:97" ht="27.75">
      <c r="AG15" s="77"/>
      <c r="AH15" s="74"/>
      <c r="AI15" s="75"/>
      <c r="AJ15" s="76"/>
      <c r="AK15" s="74"/>
      <c r="AL15" s="75"/>
      <c r="AM15" s="77"/>
      <c r="AN15" s="74"/>
      <c r="AO15" s="75"/>
      <c r="AP15" s="77"/>
      <c r="AQ15" s="74"/>
      <c r="AR15" s="75"/>
      <c r="AS15" s="73"/>
      <c r="AT15" s="74"/>
      <c r="AU15" s="75"/>
      <c r="AV15" s="82"/>
      <c r="AW15" s="74"/>
      <c r="AX15" s="75"/>
      <c r="AY15" s="77"/>
      <c r="AZ15" s="74"/>
      <c r="BA15" s="75"/>
      <c r="BB15" s="77"/>
      <c r="BC15" s="77"/>
      <c r="BD15" s="75"/>
      <c r="BE15" s="77"/>
      <c r="BF15" s="74"/>
      <c r="BG15" s="75"/>
      <c r="BH15" s="77"/>
      <c r="BI15" s="74"/>
      <c r="BJ15" s="75"/>
      <c r="BK15" s="77"/>
      <c r="BL15" s="74"/>
      <c r="BM15" s="75"/>
      <c r="BN15" s="77"/>
      <c r="BO15" s="74"/>
      <c r="BP15" s="75"/>
      <c r="BQ15" s="78"/>
      <c r="BR15" s="74"/>
      <c r="BS15" s="75"/>
      <c r="BT15" s="79"/>
      <c r="BU15" s="74"/>
      <c r="BV15" s="75"/>
      <c r="BW15" s="77"/>
      <c r="BX15" s="74"/>
      <c r="BY15" s="75"/>
      <c r="BZ15" s="77"/>
      <c r="CA15" s="74"/>
      <c r="CB15" s="80"/>
      <c r="CC15" s="81"/>
      <c r="CD15" s="74"/>
      <c r="CE15" s="75"/>
      <c r="CF15" s="77"/>
      <c r="CG15" s="74"/>
      <c r="CH15" s="75"/>
      <c r="CI15" s="77"/>
      <c r="CJ15" s="74"/>
      <c r="CK15" s="75"/>
      <c r="CL15" s="77"/>
      <c r="CM15" s="74"/>
      <c r="CN15" s="75"/>
      <c r="CO15" s="77"/>
      <c r="CP15" s="77"/>
      <c r="CQ15" s="77"/>
      <c r="CR15" s="74"/>
      <c r="CS15" s="74"/>
    </row>
    <row r="16" spans="33:97" ht="27.75">
      <c r="AG16" s="77"/>
      <c r="AH16" s="74"/>
      <c r="AI16" s="75"/>
      <c r="AJ16" s="76"/>
      <c r="AK16" s="74"/>
      <c r="AL16" s="75"/>
      <c r="AM16" s="77"/>
      <c r="AN16" s="74"/>
      <c r="AO16" s="75"/>
      <c r="AP16" s="77"/>
      <c r="AQ16" s="74"/>
      <c r="AR16" s="75"/>
      <c r="AS16" s="77"/>
      <c r="AT16" s="74"/>
      <c r="AU16" s="75"/>
      <c r="AV16" s="82"/>
      <c r="AW16" s="74"/>
      <c r="AX16" s="75"/>
      <c r="AY16" s="77"/>
      <c r="AZ16" s="74"/>
      <c r="BA16" s="75"/>
      <c r="BB16" s="77"/>
      <c r="BC16" s="77"/>
      <c r="BD16" s="75"/>
      <c r="BE16" s="77"/>
      <c r="BF16" s="74"/>
      <c r="BG16" s="75"/>
      <c r="BH16" s="77"/>
      <c r="BI16" s="74"/>
      <c r="BJ16" s="75"/>
      <c r="BK16" s="77"/>
      <c r="BL16" s="74"/>
      <c r="BM16" s="75"/>
      <c r="BN16" s="77"/>
      <c r="BO16" s="74"/>
      <c r="BP16" s="75"/>
      <c r="BQ16" s="78"/>
      <c r="BR16" s="74"/>
      <c r="BS16" s="75"/>
      <c r="BT16" s="79"/>
      <c r="BU16" s="74"/>
      <c r="BV16" s="75"/>
      <c r="BW16" s="77"/>
      <c r="BX16" s="74"/>
      <c r="BY16" s="75"/>
      <c r="BZ16" s="77"/>
      <c r="CA16" s="74"/>
      <c r="CB16" s="80"/>
      <c r="CC16" s="81"/>
      <c r="CD16" s="74"/>
      <c r="CE16" s="75"/>
      <c r="CF16" s="77"/>
      <c r="CG16" s="74"/>
      <c r="CH16" s="75"/>
      <c r="CI16" s="77"/>
      <c r="CJ16" s="74"/>
      <c r="CK16" s="75"/>
      <c r="CL16" s="77"/>
      <c r="CM16" s="74"/>
      <c r="CN16" s="75"/>
      <c r="CO16" s="77"/>
      <c r="CP16" s="77"/>
      <c r="CQ16" s="77"/>
      <c r="CR16" s="74"/>
      <c r="CS16" s="74"/>
    </row>
    <row r="17" spans="33:97" ht="22.5">
      <c r="AG17" s="83"/>
      <c r="AH17" s="74"/>
      <c r="AI17" s="75"/>
      <c r="AK17" s="74"/>
      <c r="AL17" s="75"/>
      <c r="AM17" s="85"/>
      <c r="AN17" s="74"/>
      <c r="AO17" s="75"/>
      <c r="AP17" s="85"/>
      <c r="AQ17" s="74"/>
      <c r="AR17" s="75"/>
      <c r="AS17" s="85"/>
      <c r="AT17" s="74"/>
      <c r="AU17" s="75"/>
      <c r="AV17" s="85"/>
      <c r="AW17" s="74"/>
      <c r="AX17" s="75"/>
      <c r="AY17" s="85"/>
      <c r="AZ17" s="74"/>
      <c r="BA17" s="75"/>
      <c r="BC17" s="77"/>
      <c r="BD17" s="75"/>
      <c r="BE17" s="85"/>
      <c r="BF17" s="74"/>
      <c r="BG17" s="75"/>
      <c r="BH17" s="85"/>
      <c r="BI17" s="74"/>
      <c r="BJ17" s="75"/>
      <c r="BK17" s="86"/>
      <c r="BL17" s="74"/>
      <c r="BM17" s="75"/>
      <c r="BN17" s="85"/>
      <c r="BO17" s="74"/>
      <c r="BP17" s="75"/>
      <c r="BQ17" s="85"/>
      <c r="BR17" s="74"/>
      <c r="BS17" s="75"/>
      <c r="BT17" s="85"/>
      <c r="BU17" s="74"/>
      <c r="BV17" s="75"/>
      <c r="BW17" s="85"/>
      <c r="BX17" s="74"/>
      <c r="BY17" s="75"/>
      <c r="CA17" s="74"/>
      <c r="CB17" s="80"/>
      <c r="CC17" s="85"/>
      <c r="CD17" s="74"/>
      <c r="CE17" s="75"/>
      <c r="CF17" s="85"/>
      <c r="CG17" s="74"/>
      <c r="CH17" s="75"/>
      <c r="CI17" s="85"/>
      <c r="CJ17" s="74"/>
      <c r="CK17" s="75"/>
      <c r="CM17" s="74"/>
      <c r="CN17" s="75"/>
      <c r="CO17" s="85"/>
      <c r="CP17" s="85"/>
      <c r="CQ17" s="87"/>
      <c r="CR17" s="74"/>
      <c r="CS17" s="74"/>
    </row>
    <row r="18" spans="33:97" ht="21">
      <c r="AG18" s="86"/>
      <c r="AH18" s="88"/>
      <c r="AI18" s="86"/>
      <c r="AJ18" s="86"/>
      <c r="AK18" s="88"/>
      <c r="AL18" s="86"/>
      <c r="AM18" s="86"/>
      <c r="AN18" s="88"/>
      <c r="AO18" s="86"/>
      <c r="AP18" s="86"/>
      <c r="AQ18" s="88"/>
      <c r="AR18" s="86"/>
      <c r="AS18" s="86"/>
      <c r="AT18" s="88"/>
      <c r="AU18" s="86"/>
      <c r="AV18" s="86"/>
      <c r="AW18" s="88"/>
      <c r="AX18" s="86"/>
      <c r="AY18" s="86"/>
      <c r="AZ18" s="88"/>
      <c r="BA18" s="86"/>
      <c r="BB18" s="86"/>
      <c r="BC18" s="86"/>
      <c r="BD18" s="86"/>
      <c r="BE18" s="86"/>
      <c r="BF18" s="88"/>
      <c r="BG18" s="86"/>
      <c r="BH18" s="86"/>
      <c r="BI18" s="88"/>
      <c r="BJ18" s="86"/>
      <c r="BK18" s="86"/>
      <c r="BL18" s="88"/>
      <c r="BM18" s="86"/>
      <c r="BN18" s="86"/>
      <c r="BO18" s="88"/>
      <c r="BP18" s="86"/>
      <c r="BQ18" s="86"/>
      <c r="BR18" s="88"/>
      <c r="BS18" s="86"/>
      <c r="BT18" s="86"/>
      <c r="BU18" s="88"/>
      <c r="BV18" s="86"/>
      <c r="BW18" s="86"/>
      <c r="BX18" s="88"/>
      <c r="BY18" s="86"/>
      <c r="BZ18" s="86"/>
      <c r="CA18" s="88"/>
      <c r="CB18" s="86"/>
      <c r="CC18" s="86"/>
      <c r="CD18" s="88"/>
      <c r="CE18" s="86"/>
      <c r="CF18" s="86"/>
      <c r="CG18" s="88"/>
      <c r="CH18" s="86"/>
      <c r="CI18" s="86"/>
      <c r="CJ18" s="88"/>
      <c r="CK18" s="86"/>
      <c r="CL18" s="86"/>
      <c r="CM18" s="88"/>
      <c r="CN18" s="86"/>
      <c r="CO18" s="86"/>
      <c r="CP18" s="86"/>
      <c r="CQ18" s="86"/>
      <c r="CR18" s="86"/>
      <c r="CS18" s="86"/>
    </row>
    <row r="19" spans="33:97" ht="21">
      <c r="AG19" s="86"/>
      <c r="AH19" s="88"/>
      <c r="AI19" s="86"/>
      <c r="AJ19" s="86"/>
      <c r="AK19" s="88"/>
      <c r="AL19" s="86"/>
      <c r="AM19" s="86"/>
      <c r="AN19" s="88"/>
      <c r="AO19" s="86"/>
      <c r="AP19" s="86"/>
      <c r="AQ19" s="88"/>
      <c r="AR19" s="86"/>
      <c r="AS19" s="86"/>
      <c r="AT19" s="88"/>
      <c r="AU19" s="86"/>
      <c r="AV19" s="86"/>
      <c r="AW19" s="88"/>
      <c r="AX19" s="86"/>
      <c r="AY19" s="86"/>
      <c r="AZ19" s="88"/>
      <c r="BA19" s="86"/>
      <c r="BB19" s="86"/>
      <c r="BC19" s="86"/>
      <c r="BD19" s="86"/>
      <c r="BE19" s="86"/>
      <c r="BF19" s="88"/>
      <c r="BG19" s="86"/>
      <c r="BH19" s="86"/>
      <c r="BI19" s="88"/>
      <c r="BJ19" s="86"/>
      <c r="BK19" s="86"/>
      <c r="BL19" s="88"/>
      <c r="BM19" s="86"/>
      <c r="BN19" s="86"/>
      <c r="BO19" s="88"/>
      <c r="BP19" s="86"/>
      <c r="BQ19" s="86"/>
      <c r="BR19" s="88"/>
      <c r="BS19" s="86"/>
      <c r="BT19" s="86"/>
      <c r="BU19" s="88"/>
      <c r="BV19" s="86"/>
      <c r="BW19" s="86"/>
      <c r="BX19" s="88"/>
      <c r="BY19" s="86"/>
      <c r="BZ19" s="86"/>
      <c r="CA19" s="88"/>
      <c r="CB19" s="86"/>
      <c r="CC19" s="86"/>
      <c r="CD19" s="88"/>
      <c r="CE19" s="86"/>
      <c r="CF19" s="86"/>
      <c r="CG19" s="88"/>
      <c r="CH19" s="86"/>
      <c r="CI19" s="86"/>
      <c r="CJ19" s="88"/>
      <c r="CK19" s="86"/>
      <c r="CL19" s="86"/>
      <c r="CM19" s="88"/>
      <c r="CN19" s="86"/>
      <c r="CO19" s="86"/>
      <c r="CP19" s="86"/>
      <c r="CQ19" s="86"/>
      <c r="CR19" s="86"/>
      <c r="CS19" s="86"/>
    </row>
    <row r="20" spans="33:97" ht="22.5">
      <c r="AG20" s="86"/>
      <c r="AH20" s="88"/>
      <c r="AI20" s="86"/>
      <c r="AJ20" s="86"/>
      <c r="AK20" s="88"/>
      <c r="AL20" s="86"/>
      <c r="AM20" s="86"/>
      <c r="AN20" s="88"/>
      <c r="AO20" s="86"/>
      <c r="AP20" s="86"/>
      <c r="AQ20" s="88"/>
      <c r="AR20" s="86"/>
      <c r="AS20" s="86"/>
      <c r="AT20" s="88"/>
      <c r="AU20" s="86"/>
      <c r="AV20" s="86"/>
      <c r="AW20" s="88"/>
      <c r="AX20" s="86"/>
      <c r="AY20" s="86"/>
      <c r="AZ20" s="88"/>
      <c r="BA20" s="86"/>
      <c r="BB20" s="86"/>
      <c r="BC20" s="86"/>
      <c r="BD20" s="86"/>
      <c r="BE20" s="86"/>
      <c r="BF20" s="88"/>
      <c r="BG20" s="86"/>
      <c r="BH20" s="86"/>
      <c r="BI20" s="88"/>
      <c r="BJ20" s="86"/>
      <c r="BK20" s="86"/>
      <c r="BL20" s="88"/>
      <c r="BM20" s="86"/>
      <c r="BN20" s="86"/>
      <c r="BO20" s="88"/>
      <c r="BP20" s="86"/>
      <c r="BQ20" s="86"/>
      <c r="BR20" s="88"/>
      <c r="BS20" s="86"/>
      <c r="BT20" s="86"/>
      <c r="BU20" s="88"/>
      <c r="BV20" s="86"/>
      <c r="BW20" s="86"/>
      <c r="BX20" s="88"/>
      <c r="BY20" s="86"/>
      <c r="BZ20" s="86"/>
      <c r="CA20" s="88"/>
      <c r="CB20" s="86"/>
      <c r="CC20" s="86"/>
      <c r="CD20" s="88"/>
      <c r="CE20" s="86"/>
      <c r="CF20" s="86"/>
      <c r="CG20" s="88"/>
      <c r="CH20" s="86"/>
      <c r="CI20" s="86"/>
      <c r="CJ20" s="88"/>
      <c r="CK20" s="86"/>
      <c r="CL20" s="86"/>
      <c r="CM20" s="88"/>
      <c r="CN20" s="86"/>
      <c r="CO20" s="86"/>
      <c r="CQ20" s="89"/>
      <c r="CR20" s="89"/>
      <c r="CS20" s="89"/>
    </row>
    <row r="21" spans="33:97" ht="21">
      <c r="AG21" s="86"/>
      <c r="AH21" s="88"/>
      <c r="AI21" s="86"/>
      <c r="AJ21" s="86"/>
      <c r="AK21" s="88"/>
      <c r="AL21" s="86"/>
      <c r="AM21" s="86"/>
      <c r="AN21" s="88"/>
      <c r="AO21" s="86"/>
      <c r="AP21" s="86"/>
      <c r="AQ21" s="88"/>
      <c r="AR21" s="86"/>
      <c r="AS21" s="86"/>
      <c r="AT21" s="88"/>
      <c r="AU21" s="86"/>
      <c r="AV21" s="86"/>
      <c r="AW21" s="88"/>
      <c r="AX21" s="86"/>
      <c r="AY21" s="86"/>
      <c r="AZ21" s="88"/>
      <c r="BA21" s="86"/>
      <c r="BB21" s="86"/>
      <c r="BC21" s="86"/>
      <c r="BD21" s="86"/>
      <c r="BE21" s="86"/>
      <c r="BF21" s="88"/>
      <c r="BG21" s="86"/>
      <c r="BH21" s="86"/>
      <c r="BI21" s="88"/>
      <c r="BJ21" s="86"/>
      <c r="BK21" s="86"/>
      <c r="BL21" s="88"/>
      <c r="BM21" s="86"/>
      <c r="BN21" s="86"/>
      <c r="BO21" s="88"/>
      <c r="BP21" s="86"/>
      <c r="BQ21" s="86"/>
      <c r="BR21" s="88"/>
      <c r="BS21" s="86"/>
      <c r="BT21" s="86"/>
      <c r="BU21" s="88"/>
      <c r="BV21" s="86"/>
      <c r="BW21" s="86"/>
      <c r="BX21" s="88"/>
      <c r="BY21" s="86"/>
      <c r="BZ21" s="86"/>
      <c r="CA21" s="88"/>
      <c r="CB21" s="86"/>
      <c r="CC21" s="86"/>
      <c r="CD21" s="88"/>
      <c r="CE21" s="86"/>
      <c r="CF21" s="86"/>
      <c r="CG21" s="88"/>
      <c r="CH21" s="86"/>
      <c r="CI21" s="86"/>
      <c r="CJ21" s="88"/>
      <c r="CK21" s="86"/>
      <c r="CL21" s="86"/>
      <c r="CM21" s="88"/>
      <c r="CN21" s="86"/>
      <c r="CO21" s="86"/>
      <c r="CQ21" s="86"/>
      <c r="CR21" s="86"/>
      <c r="CS21" s="86"/>
    </row>
    <row r="22" spans="33:93" ht="21">
      <c r="AG22" s="86"/>
      <c r="AH22" s="88"/>
      <c r="AI22" s="86"/>
      <c r="AJ22" s="86"/>
      <c r="AK22" s="88"/>
      <c r="AL22" s="86"/>
      <c r="AM22" s="86"/>
      <c r="AN22" s="88"/>
      <c r="AO22" s="86"/>
      <c r="AP22" s="86"/>
      <c r="AQ22" s="88"/>
      <c r="AR22" s="86"/>
      <c r="AS22" s="86"/>
      <c r="AT22" s="88"/>
      <c r="AU22" s="86"/>
      <c r="AV22" s="86"/>
      <c r="AW22" s="88"/>
      <c r="AX22" s="86"/>
      <c r="AY22" s="86"/>
      <c r="AZ22" s="88"/>
      <c r="BA22" s="86"/>
      <c r="BB22" s="86"/>
      <c r="BC22" s="86"/>
      <c r="BD22" s="86"/>
      <c r="BE22" s="86"/>
      <c r="BF22" s="88"/>
      <c r="BG22" s="86"/>
      <c r="BH22" s="86"/>
      <c r="BI22" s="88"/>
      <c r="BJ22" s="86"/>
      <c r="BK22" s="86"/>
      <c r="BL22" s="88"/>
      <c r="BM22" s="86"/>
      <c r="BN22" s="86"/>
      <c r="BO22" s="88"/>
      <c r="BP22" s="86"/>
      <c r="BQ22" s="86"/>
      <c r="BR22" s="88"/>
      <c r="BS22" s="86"/>
      <c r="BT22" s="86"/>
      <c r="BU22" s="88"/>
      <c r="BV22" s="86"/>
      <c r="BW22" s="86"/>
      <c r="BX22" s="88"/>
      <c r="BY22" s="86"/>
      <c r="BZ22" s="86"/>
      <c r="CA22" s="88"/>
      <c r="CB22" s="86"/>
      <c r="CC22" s="86"/>
      <c r="CD22" s="88"/>
      <c r="CE22" s="86"/>
      <c r="CF22" s="86"/>
      <c r="CG22" s="88"/>
      <c r="CH22" s="86"/>
      <c r="CI22" s="86"/>
      <c r="CJ22" s="88"/>
      <c r="CK22" s="86"/>
      <c r="CL22" s="86"/>
      <c r="CM22" s="88"/>
      <c r="CN22" s="86"/>
      <c r="CO22" s="86"/>
    </row>
    <row r="23" spans="33:97" ht="21">
      <c r="AG23" s="86"/>
      <c r="AH23" s="88"/>
      <c r="AI23" s="86"/>
      <c r="AJ23" s="86"/>
      <c r="AK23" s="88"/>
      <c r="AL23" s="86"/>
      <c r="AM23" s="86"/>
      <c r="AN23" s="88"/>
      <c r="AO23" s="86"/>
      <c r="AP23" s="86"/>
      <c r="AQ23" s="88"/>
      <c r="AR23" s="86"/>
      <c r="AS23" s="86"/>
      <c r="AT23" s="88"/>
      <c r="AU23" s="86"/>
      <c r="AV23" s="86"/>
      <c r="AW23" s="88"/>
      <c r="AX23" s="86"/>
      <c r="AY23" s="86"/>
      <c r="AZ23" s="88"/>
      <c r="BA23" s="86"/>
      <c r="BB23" s="86"/>
      <c r="BC23" s="86"/>
      <c r="BD23" s="86"/>
      <c r="BE23" s="86"/>
      <c r="BF23" s="88"/>
      <c r="BG23" s="86"/>
      <c r="BH23" s="86"/>
      <c r="BI23" s="88"/>
      <c r="BJ23" s="86"/>
      <c r="BK23" s="86"/>
      <c r="BL23" s="88"/>
      <c r="BM23" s="86"/>
      <c r="BN23" s="86"/>
      <c r="BO23" s="88"/>
      <c r="BP23" s="86"/>
      <c r="BQ23" s="86"/>
      <c r="BR23" s="88"/>
      <c r="BS23" s="86"/>
      <c r="BT23" s="86"/>
      <c r="BU23" s="88"/>
      <c r="BV23" s="86"/>
      <c r="BW23" s="86"/>
      <c r="BX23" s="88"/>
      <c r="BY23" s="86"/>
      <c r="BZ23" s="86"/>
      <c r="CA23" s="88"/>
      <c r="CB23" s="86"/>
      <c r="CC23" s="86"/>
      <c r="CD23" s="88"/>
      <c r="CE23" s="86"/>
      <c r="CF23" s="86"/>
      <c r="CG23" s="88"/>
      <c r="CH23" s="86"/>
      <c r="CI23" s="86"/>
      <c r="CJ23" s="88"/>
      <c r="CK23" s="86"/>
      <c r="CL23" s="86"/>
      <c r="CM23" s="88"/>
      <c r="CN23" s="86"/>
      <c r="CO23" s="86"/>
      <c r="CP23" s="86"/>
      <c r="CQ23" s="86"/>
      <c r="CR23" s="86"/>
      <c r="CS23" s="86"/>
    </row>
  </sheetData>
  <sheetProtection/>
  <mergeCells count="22">
    <mergeCell ref="AG1:AI1"/>
    <mergeCell ref="AJ1:AL1"/>
    <mergeCell ref="AM1:AO1"/>
    <mergeCell ref="AP1:AR1"/>
    <mergeCell ref="AS1:AU1"/>
    <mergeCell ref="AV1:AX1"/>
    <mergeCell ref="AY1:BA1"/>
    <mergeCell ref="BB1:BD1"/>
    <mergeCell ref="BE1:BG1"/>
    <mergeCell ref="BH1:BJ1"/>
    <mergeCell ref="BK1:BM1"/>
    <mergeCell ref="BN1:BP1"/>
    <mergeCell ref="CI1:CK1"/>
    <mergeCell ref="CL1:CN1"/>
    <mergeCell ref="CO1:CQ1"/>
    <mergeCell ref="CR1:CS1"/>
    <mergeCell ref="BQ1:BS1"/>
    <mergeCell ref="BT1:BV1"/>
    <mergeCell ref="BW1:BY1"/>
    <mergeCell ref="BZ1:CB1"/>
    <mergeCell ref="CC1:CE1"/>
    <mergeCell ref="CF1:CH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giuseppina pullara</dc:creator>
  <cp:keywords/>
  <dc:description/>
  <cp:lastModifiedBy>giuseppina pullara</cp:lastModifiedBy>
  <dcterms:created xsi:type="dcterms:W3CDTF">2019-02-25T12:28:59Z</dcterms:created>
  <dcterms:modified xsi:type="dcterms:W3CDTF">2019-02-27T10:11:03Z</dcterms:modified>
  <cp:category/>
  <cp:version/>
  <cp:contentType/>
  <cp:contentStatus/>
</cp:coreProperties>
</file>