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8" yWindow="65524" windowWidth="14436" windowHeight="12816" activeTab="9"/>
  </bookViews>
  <sheets>
    <sheet name="AG" sheetId="1" r:id="rId1"/>
    <sheet name="CL" sheetId="2" r:id="rId2"/>
    <sheet name="CT" sheetId="3" r:id="rId3"/>
    <sheet name="EN" sheetId="4" r:id="rId4"/>
    <sheet name="ME" sheetId="5" r:id="rId5"/>
    <sheet name="PA" sheetId="6" r:id="rId6"/>
    <sheet name="RG" sheetId="7" r:id="rId7"/>
    <sheet name="SR" sheetId="8" r:id="rId8"/>
    <sheet name="TP" sheetId="9" r:id="rId9"/>
    <sheet name="SICILIA" sheetId="10" r:id="rId10"/>
  </sheets>
  <definedNames/>
  <calcPr fullCalcOnLoad="1"/>
</workbook>
</file>

<file path=xl/sharedStrings.xml><?xml version="1.0" encoding="utf-8"?>
<sst xmlns="http://schemas.openxmlformats.org/spreadsheetml/2006/main" count="324" uniqueCount="26">
  <si>
    <t>Esercizi alberghieri</t>
  </si>
  <si>
    <t>Totale</t>
  </si>
  <si>
    <t>Movimento</t>
  </si>
  <si>
    <t>Arrivi</t>
  </si>
  <si>
    <t>Presenze</t>
  </si>
  <si>
    <t>Italiani</t>
  </si>
  <si>
    <t>Stranieri</t>
  </si>
  <si>
    <t>---</t>
  </si>
  <si>
    <t>Esercizi extralberghieri</t>
  </si>
  <si>
    <t>Var. %</t>
  </si>
  <si>
    <t>Provenienza</t>
  </si>
  <si>
    <t>Permanenza media</t>
  </si>
  <si>
    <t>Arrivi, presenze e permanenza media negli esercizi ricettivi per tipo di esercizio e residenza dei clienti</t>
  </si>
  <si>
    <t>Fonte: Dipartimento Turismo, Sport e Spettacolo - Osservatorio Turistico - elaborazione su dati ISTAT</t>
  </si>
  <si>
    <t xml:space="preserve">Fonte: Dipartimento Turismo, Sport e Spettacolo - Osservatorio Turistico - elaborazione su dati ISTAT </t>
  </si>
  <si>
    <t>2017*</t>
  </si>
  <si>
    <t>Provincia di Messina 2016-2017</t>
  </si>
  <si>
    <t>Provincia di Agrigento 2016-2017</t>
  </si>
  <si>
    <t>Provincia di Caltanissetta 2016-2017</t>
  </si>
  <si>
    <t>Provincia di Catania 2016-2017</t>
  </si>
  <si>
    <t>Provincia di Enna 2016-2017</t>
  </si>
  <si>
    <t>Provincia di Palermo 2016-2017</t>
  </si>
  <si>
    <t>Provincia di Ragusa 2016-2017</t>
  </si>
  <si>
    <t>Provincia di Siracusa 2016-2017</t>
  </si>
  <si>
    <t>Provincia di Trapani  2016-2017</t>
  </si>
  <si>
    <t>Sicilia 2016-2017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</si>
</sst>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#,##0.0"/>
    <numFmt numFmtId="174" formatCode="0.0"/>
    <numFmt numFmtId="175" formatCode="_-* #,##0_-;\-* #,##0_-;_-* \-_-;_-@_-"/>
    <numFmt numFmtId="176" formatCode="#,##0_ ;[Red]\-#,##0\ "/>
  </numFmts>
  <fonts count="4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7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4" borderId="0" xfId="0" applyFont="1" applyFill="1" applyAlignment="1">
      <alignment horizontal="left"/>
    </xf>
    <xf numFmtId="3" fontId="1" fillId="34" borderId="0" xfId="0" applyNumberFormat="1" applyFont="1" applyFill="1" applyAlignment="1">
      <alignment/>
    </xf>
    <xf numFmtId="0" fontId="1" fillId="34" borderId="10" xfId="0" applyFont="1" applyFill="1" applyBorder="1" applyAlignment="1">
      <alignment horizontal="left" wrapText="1"/>
    </xf>
    <xf numFmtId="173" fontId="1" fillId="34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34" borderId="1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/>
    </xf>
    <xf numFmtId="0" fontId="7" fillId="33" borderId="0" xfId="0" applyFont="1" applyFill="1" applyAlignment="1">
      <alignment/>
    </xf>
    <xf numFmtId="0" fontId="1" fillId="34" borderId="12" xfId="0" applyFont="1" applyFill="1" applyBorder="1" applyAlignment="1">
      <alignment horizontal="left" wrapText="1"/>
    </xf>
    <xf numFmtId="0" fontId="1" fillId="34" borderId="13" xfId="0" applyFont="1" applyFill="1" applyBorder="1" applyAlignment="1">
      <alignment horizontal="left"/>
    </xf>
    <xf numFmtId="3" fontId="1" fillId="34" borderId="13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3" fontId="1" fillId="34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4" borderId="13" xfId="0" applyFont="1" applyFill="1" applyBorder="1" applyAlignment="1">
      <alignment horizontal="left"/>
    </xf>
    <xf numFmtId="3" fontId="1" fillId="34" borderId="13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3" fontId="1" fillId="34" borderId="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left" wrapText="1"/>
    </xf>
    <xf numFmtId="173" fontId="1" fillId="34" borderId="10" xfId="0" applyNumberFormat="1" applyFont="1" applyFill="1" applyBorder="1" applyAlignment="1">
      <alignment vertical="center"/>
    </xf>
    <xf numFmtId="0" fontId="1" fillId="34" borderId="0" xfId="0" applyFont="1" applyFill="1" applyAlignment="1">
      <alignment horizontal="left"/>
    </xf>
    <xf numFmtId="3" fontId="1" fillId="34" borderId="0" xfId="0" applyNumberFormat="1" applyFont="1" applyFill="1" applyAlignment="1">
      <alignment/>
    </xf>
    <xf numFmtId="0" fontId="1" fillId="34" borderId="12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174" fontId="1" fillId="34" borderId="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right" vertical="center"/>
    </xf>
    <xf numFmtId="0" fontId="1" fillId="34" borderId="10" xfId="0" applyFont="1" applyFill="1" applyBorder="1" applyAlignment="1" quotePrefix="1">
      <alignment horizontal="right" vertical="center"/>
    </xf>
    <xf numFmtId="173" fontId="1" fillId="34" borderId="10" xfId="0" applyNumberFormat="1" applyFont="1" applyFill="1" applyBorder="1" applyAlignment="1">
      <alignment horizontal="right" vertical="center"/>
    </xf>
    <xf numFmtId="174" fontId="1" fillId="34" borderId="13" xfId="0" applyNumberFormat="1" applyFont="1" applyFill="1" applyBorder="1" applyAlignment="1">
      <alignment/>
    </xf>
    <xf numFmtId="174" fontId="1" fillId="34" borderId="0" xfId="0" applyNumberFormat="1" applyFont="1" applyFill="1" applyBorder="1" applyAlignment="1">
      <alignment/>
    </xf>
    <xf numFmtId="173" fontId="1" fillId="34" borderId="10" xfId="0" applyNumberFormat="1" applyFont="1" applyFill="1" applyBorder="1" applyAlignment="1">
      <alignment horizontal="right" vertical="center"/>
    </xf>
    <xf numFmtId="0" fontId="1" fillId="34" borderId="10" xfId="0" applyFont="1" applyFill="1" applyBorder="1" applyAlignment="1">
      <alignment horizontal="right" vertical="center"/>
    </xf>
    <xf numFmtId="0" fontId="1" fillId="34" borderId="10" xfId="0" applyFont="1" applyFill="1" applyBorder="1" applyAlignment="1" quotePrefix="1">
      <alignment horizontal="right" vertical="center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171450</xdr:rowOff>
    </xdr:to>
    <xdr:pic>
      <xdr:nvPicPr>
        <xdr:cNvPr id="1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171450</xdr:rowOff>
    </xdr:to>
    <xdr:pic>
      <xdr:nvPicPr>
        <xdr:cNvPr id="1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171450</xdr:rowOff>
    </xdr:to>
    <xdr:pic>
      <xdr:nvPicPr>
        <xdr:cNvPr id="1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171450</xdr:rowOff>
    </xdr:to>
    <xdr:pic>
      <xdr:nvPicPr>
        <xdr:cNvPr id="1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171450</xdr:rowOff>
    </xdr:to>
    <xdr:pic>
      <xdr:nvPicPr>
        <xdr:cNvPr id="1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171450</xdr:rowOff>
    </xdr:to>
    <xdr:pic>
      <xdr:nvPicPr>
        <xdr:cNvPr id="1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171450</xdr:rowOff>
    </xdr:to>
    <xdr:pic>
      <xdr:nvPicPr>
        <xdr:cNvPr id="1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171450</xdr:rowOff>
    </xdr:to>
    <xdr:pic>
      <xdr:nvPicPr>
        <xdr:cNvPr id="1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171450</xdr:rowOff>
    </xdr:to>
    <xdr:pic>
      <xdr:nvPicPr>
        <xdr:cNvPr id="1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171450</xdr:rowOff>
    </xdr:to>
    <xdr:pic>
      <xdr:nvPicPr>
        <xdr:cNvPr id="1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A15" sqref="A15"/>
    </sheetView>
  </sheetViews>
  <sheetFormatPr defaultColWidth="9.140625" defaultRowHeight="15" customHeight="1"/>
  <cols>
    <col min="1" max="1" width="11.140625" style="4" customWidth="1"/>
    <col min="2" max="2" width="9.8515625" style="10" bestFit="1" customWidth="1"/>
    <col min="3" max="4" width="8.7109375" style="4" customWidth="1"/>
    <col min="5" max="5" width="6.28125" style="4" customWidth="1"/>
    <col min="6" max="7" width="8.7109375" style="4" customWidth="1"/>
    <col min="8" max="8" width="6.28125" style="4" customWidth="1"/>
    <col min="9" max="10" width="8.7109375" style="4" customWidth="1"/>
    <col min="11" max="11" width="6.28125" style="4" customWidth="1"/>
    <col min="12" max="16384" width="9.140625" style="4" customWidth="1"/>
  </cols>
  <sheetData>
    <row r="1" spans="1:11" ht="15" customHeight="1">
      <c r="A1" s="16" t="s">
        <v>12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3" t="s">
        <v>17</v>
      </c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>
      <c r="A3" s="55" t="s">
        <v>10</v>
      </c>
      <c r="B3" s="57" t="s">
        <v>2</v>
      </c>
      <c r="C3" s="48" t="s">
        <v>0</v>
      </c>
      <c r="D3" s="48"/>
      <c r="E3" s="48"/>
      <c r="F3" s="48" t="s">
        <v>8</v>
      </c>
      <c r="G3" s="48"/>
      <c r="H3" s="48"/>
      <c r="I3" s="48" t="s">
        <v>1</v>
      </c>
      <c r="J3" s="48"/>
      <c r="K3" s="48"/>
    </row>
    <row r="4" spans="1:11" s="5" customFormat="1" ht="15" customHeight="1">
      <c r="A4" s="56"/>
      <c r="B4" s="58"/>
      <c r="C4" s="13">
        <v>2016</v>
      </c>
      <c r="D4" s="13">
        <v>2017</v>
      </c>
      <c r="E4" s="13" t="s">
        <v>9</v>
      </c>
      <c r="F4" s="13">
        <v>2016</v>
      </c>
      <c r="G4" s="13">
        <v>2017</v>
      </c>
      <c r="H4" s="13" t="s">
        <v>9</v>
      </c>
      <c r="I4" s="13">
        <v>2016</v>
      </c>
      <c r="J4" s="13">
        <v>2017</v>
      </c>
      <c r="K4" s="13" t="s">
        <v>9</v>
      </c>
    </row>
    <row r="5" spans="1:17" ht="15" customHeight="1">
      <c r="A5" s="49" t="s">
        <v>5</v>
      </c>
      <c r="B5" s="18" t="s">
        <v>3</v>
      </c>
      <c r="C5" s="19">
        <v>135096</v>
      </c>
      <c r="D5" s="19">
        <v>127339</v>
      </c>
      <c r="E5" s="39">
        <f>D5/C5*100-100</f>
        <v>-5.741842837685795</v>
      </c>
      <c r="F5" s="19">
        <v>33864</v>
      </c>
      <c r="G5" s="21">
        <v>36130</v>
      </c>
      <c r="H5" s="39">
        <f>G5/F5*100-100</f>
        <v>6.691471769430663</v>
      </c>
      <c r="I5" s="19">
        <f>SUM(C5,F5)</f>
        <v>168960</v>
      </c>
      <c r="J5" s="19">
        <f>SUM(D5,G5)</f>
        <v>163469</v>
      </c>
      <c r="K5" s="39">
        <f>J5/I5*100-100</f>
        <v>-3.2498816287878753</v>
      </c>
      <c r="P5" s="45"/>
      <c r="Q5" s="45"/>
    </row>
    <row r="6" spans="1:17" ht="15" customHeight="1">
      <c r="A6" s="50"/>
      <c r="B6" s="20" t="s">
        <v>4</v>
      </c>
      <c r="C6" s="21">
        <v>507557</v>
      </c>
      <c r="D6" s="21">
        <v>478616</v>
      </c>
      <c r="E6" s="40">
        <f>D6/C6*100-100</f>
        <v>-5.702019674637526</v>
      </c>
      <c r="F6" s="21">
        <v>96426</v>
      </c>
      <c r="G6" s="21">
        <v>93579</v>
      </c>
      <c r="H6" s="40">
        <f>G6/F6*100-100</f>
        <v>-2.9525231783958645</v>
      </c>
      <c r="I6" s="21">
        <f>SUM(C6,F6)</f>
        <v>603983</v>
      </c>
      <c r="J6" s="21">
        <f>SUM(D6,G6)</f>
        <v>572195</v>
      </c>
      <c r="K6" s="40">
        <f>J6/I6*100-100</f>
        <v>-5.263062039825627</v>
      </c>
      <c r="P6" s="45"/>
      <c r="Q6" s="45"/>
    </row>
    <row r="7" spans="1:11" ht="24" customHeight="1">
      <c r="A7" s="51"/>
      <c r="B7" s="8" t="s">
        <v>11</v>
      </c>
      <c r="C7" s="9">
        <f>C6/C5</f>
        <v>3.7570098300467816</v>
      </c>
      <c r="D7" s="9">
        <f>D6/D5</f>
        <v>3.7585971304941928</v>
      </c>
      <c r="E7" s="42" t="s">
        <v>7</v>
      </c>
      <c r="F7" s="41">
        <f>F6/F5</f>
        <v>2.8474486180014176</v>
      </c>
      <c r="G7" s="41">
        <f>G6/G5</f>
        <v>2.5900636590091337</v>
      </c>
      <c r="H7" s="42" t="s">
        <v>7</v>
      </c>
      <c r="I7" s="41">
        <f>I6/I5</f>
        <v>3.574709990530303</v>
      </c>
      <c r="J7" s="41">
        <f>J6/J5</f>
        <v>3.500327279178315</v>
      </c>
      <c r="K7" s="43" t="s">
        <v>7</v>
      </c>
    </row>
    <row r="8" spans="1:16" ht="15" customHeight="1">
      <c r="A8" s="52" t="s">
        <v>6</v>
      </c>
      <c r="B8" s="20" t="s">
        <v>3</v>
      </c>
      <c r="C8" s="21">
        <v>146647</v>
      </c>
      <c r="D8" s="21">
        <v>131707</v>
      </c>
      <c r="E8" s="39">
        <f>D8/C8*100-100</f>
        <v>-10.187729718303146</v>
      </c>
      <c r="F8" s="21">
        <v>29241</v>
      </c>
      <c r="G8" s="21">
        <v>35330</v>
      </c>
      <c r="H8" s="39">
        <f>G8/F8*100-100</f>
        <v>20.823501248247325</v>
      </c>
      <c r="I8" s="21">
        <f>SUM(C8,F8)</f>
        <v>175888</v>
      </c>
      <c r="J8" s="21">
        <f>SUM(D8,G8)</f>
        <v>167037</v>
      </c>
      <c r="K8" s="39">
        <f>J8/I8*100-100</f>
        <v>-5.032179568816517</v>
      </c>
      <c r="P8" s="45"/>
    </row>
    <row r="9" spans="1:16" ht="15" customHeight="1">
      <c r="A9" s="53"/>
      <c r="B9" s="20" t="s">
        <v>4</v>
      </c>
      <c r="C9" s="21">
        <v>435693</v>
      </c>
      <c r="D9" s="21">
        <v>395008</v>
      </c>
      <c r="E9" s="40">
        <f>D9/C9*100-100</f>
        <v>-9.337997167730492</v>
      </c>
      <c r="F9" s="21">
        <v>62955</v>
      </c>
      <c r="G9" s="21">
        <v>69113</v>
      </c>
      <c r="H9" s="40">
        <f>G9/F9*100-100</f>
        <v>9.781590024620755</v>
      </c>
      <c r="I9" s="21">
        <f>SUM(C9,F9)</f>
        <v>498648</v>
      </c>
      <c r="J9" s="21">
        <f>SUM(D9,G9)</f>
        <v>464121</v>
      </c>
      <c r="K9" s="40">
        <f>J9/I9*100-100</f>
        <v>-6.924122828127253</v>
      </c>
      <c r="P9" s="45"/>
    </row>
    <row r="10" spans="1:11" ht="24" customHeight="1">
      <c r="A10" s="54"/>
      <c r="B10" s="8" t="s">
        <v>11</v>
      </c>
      <c r="C10" s="9">
        <f>C9/C8</f>
        <v>2.9710324793551863</v>
      </c>
      <c r="D10" s="9">
        <f>D9/D8</f>
        <v>2.9991420349715656</v>
      </c>
      <c r="E10" s="42" t="s">
        <v>7</v>
      </c>
      <c r="F10" s="41">
        <f>F9/F8</f>
        <v>2.1529701446598954</v>
      </c>
      <c r="G10" s="41">
        <f>G9/G8</f>
        <v>1.9562128502688934</v>
      </c>
      <c r="H10" s="42" t="s">
        <v>7</v>
      </c>
      <c r="I10" s="41">
        <f>I9/I8</f>
        <v>2.8350313836077503</v>
      </c>
      <c r="J10" s="41">
        <f>J9/J8</f>
        <v>2.778552057328616</v>
      </c>
      <c r="K10" s="43" t="s">
        <v>7</v>
      </c>
    </row>
    <row r="11" spans="1:11" ht="15" customHeight="1">
      <c r="A11" s="49" t="s">
        <v>1</v>
      </c>
      <c r="B11" s="6" t="s">
        <v>3</v>
      </c>
      <c r="C11" s="7">
        <f>SUM(C5,C8)</f>
        <v>281743</v>
      </c>
      <c r="D11" s="7">
        <f>SUM(D5,D8)</f>
        <v>259046</v>
      </c>
      <c r="E11" s="39">
        <f>D11/C11*100-100</f>
        <v>-8.055923305991627</v>
      </c>
      <c r="F11" s="7">
        <f>SUM(F5,F8)</f>
        <v>63105</v>
      </c>
      <c r="G11" s="7">
        <f>SUM(G5,G8)</f>
        <v>71460</v>
      </c>
      <c r="H11" s="39">
        <f>G11/F11*100-100</f>
        <v>13.239838364630387</v>
      </c>
      <c r="I11" s="7">
        <f>SUM(C11,F11)</f>
        <v>344848</v>
      </c>
      <c r="J11" s="7">
        <f>SUM(D11,G11)</f>
        <v>330506</v>
      </c>
      <c r="K11" s="39">
        <f>J11/I11*100-100</f>
        <v>-4.158933791119566</v>
      </c>
    </row>
    <row r="12" spans="1:11" ht="15" customHeight="1">
      <c r="A12" s="50"/>
      <c r="B12" s="6" t="s">
        <v>4</v>
      </c>
      <c r="C12" s="7">
        <f>SUM(C6,C9)</f>
        <v>943250</v>
      </c>
      <c r="D12" s="7">
        <f>SUM(D6,D9)</f>
        <v>873624</v>
      </c>
      <c r="E12" s="40">
        <f>D12/C12*100-100</f>
        <v>-7.381500132520529</v>
      </c>
      <c r="F12" s="7">
        <f>SUM(F6,F9)</f>
        <v>159381</v>
      </c>
      <c r="G12" s="7">
        <f>SUM(G6,G9)</f>
        <v>162692</v>
      </c>
      <c r="H12" s="40">
        <f>G12/F12*100-100</f>
        <v>2.077411987627144</v>
      </c>
      <c r="I12" s="7">
        <f>SUM(C12,F12)</f>
        <v>1102631</v>
      </c>
      <c r="J12" s="7">
        <f>SUM(D12,G12)</f>
        <v>1036316</v>
      </c>
      <c r="K12" s="40">
        <f>J12/I12*100-100</f>
        <v>-6.014251367864674</v>
      </c>
    </row>
    <row r="13" spans="1:11" ht="24" customHeight="1">
      <c r="A13" s="51"/>
      <c r="B13" s="8" t="s">
        <v>11</v>
      </c>
      <c r="C13" s="41">
        <f>C12/C11</f>
        <v>3.3479092648264555</v>
      </c>
      <c r="D13" s="41">
        <f>D12/D11</f>
        <v>3.372466666151958</v>
      </c>
      <c r="E13" s="42" t="s">
        <v>7</v>
      </c>
      <c r="F13" s="41">
        <f>F12/F11</f>
        <v>2.525647729973853</v>
      </c>
      <c r="G13" s="41">
        <f>G12/G11</f>
        <v>2.2766862580464595</v>
      </c>
      <c r="H13" s="42" t="s">
        <v>7</v>
      </c>
      <c r="I13" s="41">
        <f>I12/I11</f>
        <v>3.1974406115157983</v>
      </c>
      <c r="J13" s="41">
        <f>J12/J11</f>
        <v>3.1355436815065385</v>
      </c>
      <c r="K13" s="43" t="s">
        <v>7</v>
      </c>
    </row>
    <row r="14" spans="1:9" ht="15" customHeight="1">
      <c r="A14" s="15" t="s">
        <v>13</v>
      </c>
      <c r="B14" s="34"/>
      <c r="C14" s="23"/>
      <c r="D14" s="23"/>
      <c r="E14" s="23"/>
      <c r="F14" s="23"/>
      <c r="G14" s="23"/>
      <c r="H14" s="23"/>
      <c r="I14" s="23"/>
    </row>
    <row r="15" ht="15" customHeight="1">
      <c r="A15" s="47"/>
    </row>
    <row r="16" ht="15" customHeight="1">
      <c r="J16" s="1"/>
    </row>
    <row r="17" spans="10:13" ht="15" customHeight="1">
      <c r="J17" s="1"/>
      <c r="M17" s="45"/>
    </row>
    <row r="18" ht="15" customHeight="1">
      <c r="M18" s="45"/>
    </row>
  </sheetData>
  <sheetProtection/>
  <mergeCells count="8">
    <mergeCell ref="I3:K3"/>
    <mergeCell ref="A5:A7"/>
    <mergeCell ref="A8:A10"/>
    <mergeCell ref="A11:A13"/>
    <mergeCell ref="C3:E3"/>
    <mergeCell ref="F3:H3"/>
    <mergeCell ref="A3:A4"/>
    <mergeCell ref="B3:B4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&amp;L&amp;D</oddFooter>
  </headerFooter>
  <ignoredErrors>
    <ignoredError sqref="I7:J7 K7 K10 I10:J10 G7" evalError="1" formula="1"/>
    <ignoredError sqref="C13:J13 C7:D7 F7 E7 I9 H7 K13 C10:D10 F10:G10 H10 E10 I8 C12:D12 F12:G12" evalError="1"/>
    <ignoredError sqref="E11:E12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J11" sqref="J11"/>
    </sheetView>
  </sheetViews>
  <sheetFormatPr defaultColWidth="9.140625" defaultRowHeight="15" customHeight="1"/>
  <cols>
    <col min="1" max="1" width="11.57421875" style="23" customWidth="1"/>
    <col min="2" max="2" width="10.8515625" style="34" customWidth="1"/>
    <col min="3" max="4" width="8.7109375" style="23" customWidth="1"/>
    <col min="5" max="5" width="7.8515625" style="23" customWidth="1"/>
    <col min="6" max="7" width="8.7109375" style="23" customWidth="1"/>
    <col min="8" max="8" width="6.28125" style="23" customWidth="1"/>
    <col min="9" max="10" width="8.7109375" style="23" customWidth="1"/>
    <col min="11" max="11" width="6.28125" style="23" customWidth="1"/>
    <col min="12" max="16384" width="9.140625" style="23" customWidth="1"/>
  </cols>
  <sheetData>
    <row r="1" spans="1:11" ht="15" customHeight="1">
      <c r="A1" s="16" t="s">
        <v>12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3" t="s">
        <v>25</v>
      </c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>
      <c r="A3" s="55" t="s">
        <v>10</v>
      </c>
      <c r="B3" s="57" t="s">
        <v>2</v>
      </c>
      <c r="C3" s="48" t="s">
        <v>0</v>
      </c>
      <c r="D3" s="48"/>
      <c r="E3" s="48"/>
      <c r="F3" s="48" t="s">
        <v>8</v>
      </c>
      <c r="G3" s="48"/>
      <c r="H3" s="48"/>
      <c r="I3" s="48" t="s">
        <v>1</v>
      </c>
      <c r="J3" s="48"/>
      <c r="K3" s="48"/>
    </row>
    <row r="4" spans="1:11" s="24" customFormat="1" ht="15" customHeight="1">
      <c r="A4" s="56"/>
      <c r="B4" s="58"/>
      <c r="C4" s="13">
        <v>2016</v>
      </c>
      <c r="D4" s="13">
        <v>2017</v>
      </c>
      <c r="E4" s="13" t="s">
        <v>9</v>
      </c>
      <c r="F4" s="13">
        <v>2016</v>
      </c>
      <c r="G4" s="13">
        <v>2017</v>
      </c>
      <c r="H4" s="13" t="s">
        <v>9</v>
      </c>
      <c r="I4" s="13">
        <v>2016</v>
      </c>
      <c r="J4" s="13">
        <v>2017</v>
      </c>
      <c r="K4" s="13" t="s">
        <v>9</v>
      </c>
    </row>
    <row r="5" spans="1:11" ht="15" customHeight="1">
      <c r="A5" s="52" t="s">
        <v>5</v>
      </c>
      <c r="B5" s="25" t="s">
        <v>3</v>
      </c>
      <c r="C5" s="26">
        <v>1978374</v>
      </c>
      <c r="D5" s="28">
        <f>'AG'!D5+'CL'!D5+'CT'!D5+'EN'!D5+ME!D5+PA!D5+RG!D5+SR!D5+TP!D5</f>
        <v>2111745</v>
      </c>
      <c r="E5" s="35">
        <f>D5/C5*100-100</f>
        <v>6.741445247460788</v>
      </c>
      <c r="F5" s="28">
        <v>486182</v>
      </c>
      <c r="G5" s="28">
        <f>'AG'!G5+'CL'!G5+'CT'!G5+'EN'!G5+ME!G5+PA!G5+RG!G5+SR!G5+TP!G5</f>
        <v>577008</v>
      </c>
      <c r="H5" s="35">
        <f>G5/F5*100-100</f>
        <v>18.681481420537978</v>
      </c>
      <c r="I5" s="28">
        <f>C5+F5</f>
        <v>2464556</v>
      </c>
      <c r="J5" s="28">
        <f>D5+G5</f>
        <v>2688753</v>
      </c>
      <c r="K5" s="35">
        <f>J5/I5*100-100</f>
        <v>9.096851522140298</v>
      </c>
    </row>
    <row r="6" spans="1:11" ht="15" customHeight="1">
      <c r="A6" s="53"/>
      <c r="B6" s="27" t="s">
        <v>4</v>
      </c>
      <c r="C6" s="28">
        <v>5419352</v>
      </c>
      <c r="D6" s="28">
        <f>'AG'!D6+'CL'!D6+'CT'!D6+'EN'!D6+ME!D6+PA!D6+RG!D6+SR!D6+TP!D6</f>
        <v>5805867</v>
      </c>
      <c r="E6" s="35">
        <f>D6/C6*100-100</f>
        <v>7.132125759684911</v>
      </c>
      <c r="F6" s="28">
        <v>1398364</v>
      </c>
      <c r="G6" s="28">
        <f>'AG'!G6+'CL'!G6+'CT'!G6+'EN'!G6+ME!G6+PA!G6+RG!G6+SR!G6+TP!G6</f>
        <v>1656838</v>
      </c>
      <c r="H6" s="35">
        <f>G6/F6*100-100</f>
        <v>18.48402847899402</v>
      </c>
      <c r="I6" s="28">
        <f>C6+F6</f>
        <v>6817716</v>
      </c>
      <c r="J6" s="28">
        <f>D6+G6</f>
        <v>7462705</v>
      </c>
      <c r="K6" s="35">
        <f>J6/I6*100-100</f>
        <v>9.460485007002333</v>
      </c>
    </row>
    <row r="7" spans="1:11" ht="24" customHeight="1">
      <c r="A7" s="54"/>
      <c r="B7" s="29" t="s">
        <v>11</v>
      </c>
      <c r="C7" s="30">
        <f>C6/C5</f>
        <v>2.739296007731602</v>
      </c>
      <c r="D7" s="30">
        <f>D6/D5</f>
        <v>2.749322006208136</v>
      </c>
      <c r="E7" s="36" t="s">
        <v>7</v>
      </c>
      <c r="F7" s="30">
        <f>F6/F5</f>
        <v>2.876215079949484</v>
      </c>
      <c r="G7" s="30">
        <f>G6/G5</f>
        <v>2.8714298588581095</v>
      </c>
      <c r="H7" s="36" t="s">
        <v>7</v>
      </c>
      <c r="I7" s="30">
        <f>I6/I5</f>
        <v>2.766305979657188</v>
      </c>
      <c r="J7" s="30">
        <f>J6/J5</f>
        <v>2.775526424331279</v>
      </c>
      <c r="K7" s="37" t="s">
        <v>7</v>
      </c>
    </row>
    <row r="8" spans="1:11" ht="15" customHeight="1">
      <c r="A8" s="52" t="s">
        <v>6</v>
      </c>
      <c r="B8" s="25" t="s">
        <v>3</v>
      </c>
      <c r="C8" s="26">
        <v>1567623</v>
      </c>
      <c r="D8" s="28">
        <f>'AG'!D8+'CL'!D8+'CT'!D8+'EN'!D8+ME!D8+PA!D8+RG!D8+SR!D8+TP!D8</f>
        <v>1705048</v>
      </c>
      <c r="E8" s="35">
        <f>D8/C8*100-100</f>
        <v>8.76645724131376</v>
      </c>
      <c r="F8" s="28">
        <v>376320</v>
      </c>
      <c r="G8" s="28">
        <f>'AG'!G8+'CL'!G8+'CT'!G8+'EN'!G8+ME!G8+PA!G8+RG!G8+SR!G8+TP!G8</f>
        <v>463741</v>
      </c>
      <c r="H8" s="35">
        <f>G8/F8*100-100</f>
        <v>23.230495323129247</v>
      </c>
      <c r="I8" s="28">
        <f>SUM(C8,F8)</f>
        <v>1943943</v>
      </c>
      <c r="J8" s="28">
        <f>SUM(D8,G8)</f>
        <v>2168789</v>
      </c>
      <c r="K8" s="35">
        <f>J8/I8*100-100</f>
        <v>11.566491404326158</v>
      </c>
    </row>
    <row r="9" spans="1:13" ht="15" customHeight="1">
      <c r="A9" s="53"/>
      <c r="B9" s="27" t="s">
        <v>4</v>
      </c>
      <c r="C9" s="28">
        <v>5843088</v>
      </c>
      <c r="D9" s="28">
        <f>'AG'!D9+'CL'!D9+'CT'!D9+'EN'!D9+ME!D9+PA!D9+RG!D9+SR!D9+TP!D9</f>
        <v>5974299</v>
      </c>
      <c r="E9" s="35">
        <f>D9/C9*100-100</f>
        <v>2.2455763117036724</v>
      </c>
      <c r="F9" s="28">
        <v>1037356</v>
      </c>
      <c r="G9" s="28">
        <f>'AG'!G9+'CL'!G9+'CT'!G9+'EN'!G9+ME!G9+PA!G9+RG!G9+SR!G9+TP!G9</f>
        <v>1267922</v>
      </c>
      <c r="H9" s="35">
        <f>G9/F9*100-100</f>
        <v>22.226313820906228</v>
      </c>
      <c r="I9" s="28">
        <f>SUM(C9,F9)</f>
        <v>6880444</v>
      </c>
      <c r="J9" s="28">
        <f>SUM(D9,G9)</f>
        <v>7242221</v>
      </c>
      <c r="K9" s="35">
        <f>J9/I9*100-100</f>
        <v>5.258047300435848</v>
      </c>
      <c r="M9" s="46"/>
    </row>
    <row r="10" spans="1:11" ht="24" customHeight="1">
      <c r="A10" s="54"/>
      <c r="B10" s="29" t="s">
        <v>11</v>
      </c>
      <c r="C10" s="30">
        <f>C9/C8</f>
        <v>3.7273553654163023</v>
      </c>
      <c r="D10" s="30">
        <f>D9/D8</f>
        <v>3.503889040073945</v>
      </c>
      <c r="E10" s="36" t="s">
        <v>7</v>
      </c>
      <c r="F10" s="38">
        <f>F9/F8</f>
        <v>2.756579506802721</v>
      </c>
      <c r="G10" s="38">
        <f>G9/G8</f>
        <v>2.734116672884218</v>
      </c>
      <c r="H10" s="36" t="s">
        <v>7</v>
      </c>
      <c r="I10" s="38">
        <f>I9/I8</f>
        <v>3.539426824757722</v>
      </c>
      <c r="J10" s="38">
        <f>J9/J8</f>
        <v>3.339292572952002</v>
      </c>
      <c r="K10" s="37" t="s">
        <v>7</v>
      </c>
    </row>
    <row r="11" spans="1:11" ht="15" customHeight="1">
      <c r="A11" s="53" t="s">
        <v>1</v>
      </c>
      <c r="B11" s="31" t="s">
        <v>3</v>
      </c>
      <c r="C11" s="32">
        <f>SUM(C5,C8)</f>
        <v>3545997</v>
      </c>
      <c r="D11" s="32">
        <f>SUM(D5,D8)</f>
        <v>3816793</v>
      </c>
      <c r="E11" s="35">
        <f>D11/C11*100-100</f>
        <v>7.6366674873103335</v>
      </c>
      <c r="F11" s="32">
        <f>SUM(F5,F8)</f>
        <v>862502</v>
      </c>
      <c r="G11" s="32">
        <f>SUM(G5,G8)</f>
        <v>1040749</v>
      </c>
      <c r="H11" s="35">
        <f>G11/F11*100-100</f>
        <v>20.66627091879208</v>
      </c>
      <c r="I11" s="32">
        <f>I5+I8</f>
        <v>4408499</v>
      </c>
      <c r="J11" s="32">
        <f>SUM(D11,G11)</f>
        <v>4857542</v>
      </c>
      <c r="K11" s="35">
        <f>J11/I11*100-100</f>
        <v>10.185847836190959</v>
      </c>
    </row>
    <row r="12" spans="1:11" ht="15" customHeight="1">
      <c r="A12" s="53"/>
      <c r="B12" s="31" t="s">
        <v>4</v>
      </c>
      <c r="C12" s="32">
        <f>SUM(C6,C9)</f>
        <v>11262440</v>
      </c>
      <c r="D12" s="32">
        <f>SUM(D6,D9)</f>
        <v>11780166</v>
      </c>
      <c r="E12" s="35">
        <f>D12/C12*100-100</f>
        <v>4.596925710592032</v>
      </c>
      <c r="F12" s="32">
        <f>SUM(F6,F9)</f>
        <v>2435720</v>
      </c>
      <c r="G12" s="32">
        <f>SUM(G6,G9)</f>
        <v>2924760</v>
      </c>
      <c r="H12" s="35">
        <f>G12/F12*100-100</f>
        <v>20.077841459609473</v>
      </c>
      <c r="I12" s="32">
        <f>I6+I9</f>
        <v>13698160</v>
      </c>
      <c r="J12" s="32">
        <f>SUM(D12,G12)</f>
        <v>14704926</v>
      </c>
      <c r="K12" s="35">
        <f>J12/I12*100-100</f>
        <v>7.349644039783442</v>
      </c>
    </row>
    <row r="13" spans="1:11" ht="24" customHeight="1">
      <c r="A13" s="54"/>
      <c r="B13" s="33" t="s">
        <v>11</v>
      </c>
      <c r="C13" s="30">
        <f>C12/C11</f>
        <v>3.176099697771882</v>
      </c>
      <c r="D13" s="30">
        <f>D12/D11</f>
        <v>3.086404214218586</v>
      </c>
      <c r="E13" s="36" t="s">
        <v>7</v>
      </c>
      <c r="F13" s="38">
        <f>F12/F11</f>
        <v>2.8240166399614144</v>
      </c>
      <c r="G13" s="38">
        <f>G12/G11</f>
        <v>2.8102453137115675</v>
      </c>
      <c r="H13" s="36" t="s">
        <v>7</v>
      </c>
      <c r="I13" s="38">
        <f>I12/I11</f>
        <v>3.1072163110391995</v>
      </c>
      <c r="J13" s="38">
        <f>J12/J11</f>
        <v>3.027235997136</v>
      </c>
      <c r="K13" s="37" t="s">
        <v>7</v>
      </c>
    </row>
    <row r="14" ht="15" customHeight="1">
      <c r="A14" s="15" t="s">
        <v>14</v>
      </c>
    </row>
    <row r="15" ht="15" customHeight="1">
      <c r="A15" s="47"/>
    </row>
    <row r="16" ht="15" customHeight="1">
      <c r="A16" s="15"/>
    </row>
    <row r="17" spans="1:10" ht="15" customHeight="1">
      <c r="A17" s="14"/>
      <c r="J17" s="1"/>
    </row>
    <row r="18" spans="3:10" ht="15" customHeight="1">
      <c r="C18" s="46"/>
      <c r="D18" s="46"/>
      <c r="E18" s="46"/>
      <c r="F18" s="46"/>
      <c r="G18" s="46"/>
      <c r="H18" s="46"/>
      <c r="I18" s="46"/>
      <c r="J18" s="46"/>
    </row>
    <row r="19" spans="3:10" ht="15" customHeight="1">
      <c r="C19" s="46"/>
      <c r="D19" s="46"/>
      <c r="E19" s="46"/>
      <c r="F19" s="46"/>
      <c r="G19" s="46"/>
      <c r="H19" s="46"/>
      <c r="I19" s="46"/>
      <c r="J19" s="46"/>
    </row>
    <row r="20" spans="3:10" ht="15" customHeight="1">
      <c r="C20" s="46"/>
      <c r="D20" s="46"/>
      <c r="E20" s="46"/>
      <c r="F20" s="46"/>
      <c r="G20" s="46"/>
      <c r="H20" s="46"/>
      <c r="I20" s="46"/>
      <c r="J20" s="46"/>
    </row>
    <row r="21" spans="3:10" ht="15" customHeight="1">
      <c r="C21" s="46"/>
      <c r="D21" s="46"/>
      <c r="E21" s="46"/>
      <c r="F21" s="46"/>
      <c r="G21" s="46"/>
      <c r="H21" s="46"/>
      <c r="I21" s="46"/>
      <c r="J21" s="46"/>
    </row>
    <row r="22" spans="3:10" ht="15" customHeight="1">
      <c r="C22" s="46"/>
      <c r="D22" s="46"/>
      <c r="E22" s="46"/>
      <c r="F22" s="46"/>
      <c r="G22" s="46"/>
      <c r="H22" s="46"/>
      <c r="I22" s="46"/>
      <c r="J22" s="46"/>
    </row>
    <row r="23" spans="3:10" ht="15" customHeight="1">
      <c r="C23" s="46"/>
      <c r="D23" s="46"/>
      <c r="E23" s="46"/>
      <c r="F23" s="46"/>
      <c r="G23" s="46"/>
      <c r="H23" s="46"/>
      <c r="I23" s="46"/>
      <c r="J23" s="46"/>
    </row>
    <row r="24" spans="3:10" ht="15" customHeight="1">
      <c r="C24" s="46"/>
      <c r="D24" s="46"/>
      <c r="E24" s="46"/>
      <c r="F24" s="46"/>
      <c r="G24" s="46"/>
      <c r="H24" s="46"/>
      <c r="I24" s="46"/>
      <c r="J24" s="46"/>
    </row>
    <row r="25" spans="3:10" ht="15" customHeight="1">
      <c r="C25" s="46"/>
      <c r="D25" s="46"/>
      <c r="E25" s="46"/>
      <c r="F25" s="46"/>
      <c r="G25" s="46"/>
      <c r="H25" s="46"/>
      <c r="I25" s="46"/>
      <c r="J25" s="46"/>
    </row>
  </sheetData>
  <sheetProtection/>
  <mergeCells count="8">
    <mergeCell ref="I3:K3"/>
    <mergeCell ref="A5:A7"/>
    <mergeCell ref="A8:A10"/>
    <mergeCell ref="A11:A13"/>
    <mergeCell ref="C3:E3"/>
    <mergeCell ref="F3:H3"/>
    <mergeCell ref="A3:A4"/>
    <mergeCell ref="B3:B4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&amp;L&amp;D</oddFooter>
  </headerFooter>
  <ignoredErrors>
    <ignoredError sqref="I7:K7 I10:L10 E11:E1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J12" sqref="J12"/>
    </sheetView>
  </sheetViews>
  <sheetFormatPr defaultColWidth="9.140625" defaultRowHeight="15" customHeight="1"/>
  <cols>
    <col min="1" max="1" width="11.140625" style="4" customWidth="1"/>
    <col min="2" max="2" width="9.8515625" style="10" bestFit="1" customWidth="1"/>
    <col min="3" max="4" width="8.7109375" style="4" customWidth="1"/>
    <col min="5" max="5" width="6.28125" style="4" customWidth="1"/>
    <col min="6" max="7" width="8.7109375" style="4" customWidth="1"/>
    <col min="8" max="8" width="6.28125" style="4" customWidth="1"/>
    <col min="9" max="10" width="8.7109375" style="4" customWidth="1"/>
    <col min="11" max="11" width="6.28125" style="4" customWidth="1"/>
    <col min="12" max="16384" width="9.140625" style="4" customWidth="1"/>
  </cols>
  <sheetData>
    <row r="1" spans="1:11" ht="15" customHeight="1">
      <c r="A1" s="16" t="s">
        <v>12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3" t="s">
        <v>18</v>
      </c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>
      <c r="A3" s="55" t="s">
        <v>10</v>
      </c>
      <c r="B3" s="57" t="s">
        <v>2</v>
      </c>
      <c r="C3" s="48" t="s">
        <v>0</v>
      </c>
      <c r="D3" s="48"/>
      <c r="E3" s="48"/>
      <c r="F3" s="48" t="s">
        <v>8</v>
      </c>
      <c r="G3" s="48"/>
      <c r="H3" s="48"/>
      <c r="I3" s="48" t="s">
        <v>1</v>
      </c>
      <c r="J3" s="48"/>
      <c r="K3" s="48"/>
    </row>
    <row r="4" spans="1:11" s="5" customFormat="1" ht="15" customHeight="1">
      <c r="A4" s="56"/>
      <c r="B4" s="58"/>
      <c r="C4" s="13">
        <v>2016</v>
      </c>
      <c r="D4" s="13" t="s">
        <v>15</v>
      </c>
      <c r="E4" s="13" t="s">
        <v>9</v>
      </c>
      <c r="F4" s="13">
        <v>2016</v>
      </c>
      <c r="G4" s="13">
        <v>2017</v>
      </c>
      <c r="H4" s="13" t="s">
        <v>9</v>
      </c>
      <c r="I4" s="13">
        <v>2016</v>
      </c>
      <c r="J4" s="13">
        <v>2017</v>
      </c>
      <c r="K4" s="13" t="s">
        <v>9</v>
      </c>
    </row>
    <row r="5" spans="1:15" ht="15" customHeight="1">
      <c r="A5" s="49" t="s">
        <v>5</v>
      </c>
      <c r="B5" s="18" t="s">
        <v>3</v>
      </c>
      <c r="C5" s="19">
        <v>36938</v>
      </c>
      <c r="D5" s="19">
        <v>42086</v>
      </c>
      <c r="E5" s="39">
        <f>D5/C5*100-100</f>
        <v>13.936867182846925</v>
      </c>
      <c r="F5" s="19">
        <v>8613</v>
      </c>
      <c r="G5" s="21">
        <v>10899</v>
      </c>
      <c r="H5" s="39">
        <f>G5/F5*100-100</f>
        <v>26.54127481713688</v>
      </c>
      <c r="I5" s="19">
        <f>SUM(C5,F5)</f>
        <v>45551</v>
      </c>
      <c r="J5" s="19">
        <f>SUM(D5,G5)</f>
        <v>52985</v>
      </c>
      <c r="K5" s="39">
        <f>J5/I5*100-100</f>
        <v>16.320168602226076</v>
      </c>
      <c r="O5" s="45"/>
    </row>
    <row r="6" spans="1:15" ht="15" customHeight="1">
      <c r="A6" s="50"/>
      <c r="B6" s="20" t="s">
        <v>4</v>
      </c>
      <c r="C6" s="21">
        <v>108756</v>
      </c>
      <c r="D6" s="21">
        <v>164075</v>
      </c>
      <c r="E6" s="40">
        <f>D6/C6*100-100</f>
        <v>50.86523961896353</v>
      </c>
      <c r="F6" s="21">
        <v>25437</v>
      </c>
      <c r="G6" s="21">
        <v>50502</v>
      </c>
      <c r="H6" s="40">
        <f>G6/F6*100-100</f>
        <v>98.53756339190943</v>
      </c>
      <c r="I6" s="21">
        <f>SUM(C6,F6)</f>
        <v>134193</v>
      </c>
      <c r="J6" s="21">
        <f>SUM(D6,G6)</f>
        <v>214577</v>
      </c>
      <c r="K6" s="40">
        <f>J6/I6*100-100</f>
        <v>59.901783252479646</v>
      </c>
      <c r="O6" s="45"/>
    </row>
    <row r="7" spans="1:11" ht="24" customHeight="1">
      <c r="A7" s="51"/>
      <c r="B7" s="8" t="s">
        <v>11</v>
      </c>
      <c r="C7" s="41">
        <f>C6/C5</f>
        <v>2.9442850181385025</v>
      </c>
      <c r="D7" s="41">
        <f>D6/D5</f>
        <v>3.898564843415863</v>
      </c>
      <c r="E7" s="42" t="s">
        <v>7</v>
      </c>
      <c r="F7" s="41">
        <f>F6/F5</f>
        <v>2.9533263671194705</v>
      </c>
      <c r="G7" s="41">
        <f>G6/G5</f>
        <v>4.6336361134049</v>
      </c>
      <c r="H7" s="42" t="s">
        <v>7</v>
      </c>
      <c r="I7" s="41">
        <f>I6/I5</f>
        <v>2.945994599459946</v>
      </c>
      <c r="J7" s="41">
        <f>J6/J5</f>
        <v>4.049768802491271</v>
      </c>
      <c r="K7" s="43" t="s">
        <v>7</v>
      </c>
    </row>
    <row r="8" spans="1:15" ht="15" customHeight="1">
      <c r="A8" s="50" t="s">
        <v>6</v>
      </c>
      <c r="B8" s="20" t="s">
        <v>3</v>
      </c>
      <c r="C8" s="21">
        <v>9861</v>
      </c>
      <c r="D8" s="21">
        <v>8410</v>
      </c>
      <c r="E8" s="39">
        <f>D8/C8*100-100</f>
        <v>-14.714531994726698</v>
      </c>
      <c r="F8" s="21">
        <v>1463</v>
      </c>
      <c r="G8" s="21">
        <v>2113</v>
      </c>
      <c r="H8" s="39">
        <f>G8/F8*100-100</f>
        <v>44.42925495557074</v>
      </c>
      <c r="I8" s="21">
        <f>SUM(C8,F8)</f>
        <v>11324</v>
      </c>
      <c r="J8" s="21">
        <f>SUM(D8,G8)</f>
        <v>10523</v>
      </c>
      <c r="K8" s="39">
        <f>J8/I8*100-100</f>
        <v>-7.0734722712822276</v>
      </c>
      <c r="O8" s="45"/>
    </row>
    <row r="9" spans="1:15" ht="15" customHeight="1">
      <c r="A9" s="50"/>
      <c r="B9" s="20" t="s">
        <v>4</v>
      </c>
      <c r="C9" s="21">
        <v>21835</v>
      </c>
      <c r="D9" s="21">
        <v>40446</v>
      </c>
      <c r="E9" s="40">
        <f>D9/C9*100-100</f>
        <v>85.23471490725899</v>
      </c>
      <c r="F9" s="21">
        <v>4150</v>
      </c>
      <c r="G9" s="21">
        <v>5733</v>
      </c>
      <c r="H9" s="40">
        <f>G9/F9*100-100</f>
        <v>38.14457831325302</v>
      </c>
      <c r="I9" s="21">
        <f>SUM(C9,F9)</f>
        <v>25985</v>
      </c>
      <c r="J9" s="21">
        <f>SUM(D9,G9)</f>
        <v>46179</v>
      </c>
      <c r="K9" s="40">
        <f>J9/I9*100-100</f>
        <v>77.71406580719648</v>
      </c>
      <c r="O9" s="45"/>
    </row>
    <row r="10" spans="1:11" ht="24" customHeight="1">
      <c r="A10" s="51"/>
      <c r="B10" s="8" t="s">
        <v>11</v>
      </c>
      <c r="C10" s="9">
        <f>C9/C8</f>
        <v>2.2142784707433325</v>
      </c>
      <c r="D10" s="41">
        <f>D9/D8</f>
        <v>4.809274673008323</v>
      </c>
      <c r="E10" s="42" t="s">
        <v>7</v>
      </c>
      <c r="F10" s="41">
        <f>F9/F8</f>
        <v>2.836637047163363</v>
      </c>
      <c r="G10" s="41">
        <f>G9/G8</f>
        <v>2.71320397539044</v>
      </c>
      <c r="H10" s="42" t="s">
        <v>7</v>
      </c>
      <c r="I10" s="41">
        <f>I9/I8</f>
        <v>2.2946838572942423</v>
      </c>
      <c r="J10" s="41">
        <f>J9/J8</f>
        <v>4.388387342012734</v>
      </c>
      <c r="K10" s="43" t="s">
        <v>7</v>
      </c>
    </row>
    <row r="11" spans="1:11" ht="15" customHeight="1">
      <c r="A11" s="50" t="s">
        <v>1</v>
      </c>
      <c r="B11" s="6" t="s">
        <v>3</v>
      </c>
      <c r="C11" s="7">
        <f>SUM(C5,C8)</f>
        <v>46799</v>
      </c>
      <c r="D11" s="7">
        <f>SUM(D5,D8)</f>
        <v>50496</v>
      </c>
      <c r="E11" s="39">
        <f>D11/C11*100-100</f>
        <v>7.8997414474668375</v>
      </c>
      <c r="F11" s="7">
        <f>SUM(F5,F8)</f>
        <v>10076</v>
      </c>
      <c r="G11" s="7">
        <f>SUM(G5,G8)</f>
        <v>13012</v>
      </c>
      <c r="H11" s="39">
        <f>G11/F11*100-100</f>
        <v>29.13854704247717</v>
      </c>
      <c r="I11" s="7">
        <f>SUM(C11,F11)</f>
        <v>56875</v>
      </c>
      <c r="J11" s="7">
        <f>SUM(D11,G11)</f>
        <v>63508</v>
      </c>
      <c r="K11" s="39">
        <f>J11/I11*100-100</f>
        <v>11.662417582417575</v>
      </c>
    </row>
    <row r="12" spans="1:11" ht="15" customHeight="1">
      <c r="A12" s="50"/>
      <c r="B12" s="6" t="s">
        <v>4</v>
      </c>
      <c r="C12" s="7">
        <f>SUM(C6,C9)</f>
        <v>130591</v>
      </c>
      <c r="D12" s="7">
        <f>SUM(D6,D9)</f>
        <v>204521</v>
      </c>
      <c r="E12" s="40">
        <f>D12/C12*100-100</f>
        <v>56.611864523588906</v>
      </c>
      <c r="F12" s="7">
        <f>SUM(F6,F9)</f>
        <v>29587</v>
      </c>
      <c r="G12" s="7">
        <f>SUM(G6,G9)</f>
        <v>56235</v>
      </c>
      <c r="H12" s="40">
        <f>G12/F12*100-100</f>
        <v>90.06658329671814</v>
      </c>
      <c r="I12" s="7">
        <f>SUM(C12,F12)</f>
        <v>160178</v>
      </c>
      <c r="J12" s="7">
        <f>SUM(D12,G12)</f>
        <v>260756</v>
      </c>
      <c r="K12" s="40">
        <f>J12/I12*100-100</f>
        <v>62.791394573536934</v>
      </c>
    </row>
    <row r="13" spans="1:11" ht="24" customHeight="1">
      <c r="A13" s="51"/>
      <c r="B13" s="8" t="s">
        <v>11</v>
      </c>
      <c r="C13" s="41">
        <f>C12/C11</f>
        <v>2.7904656082394923</v>
      </c>
      <c r="D13" s="41">
        <f>D12/D11</f>
        <v>4.05024160329531</v>
      </c>
      <c r="E13" s="42" t="s">
        <v>7</v>
      </c>
      <c r="F13" s="41">
        <f>F12/F11</f>
        <v>2.936383485510123</v>
      </c>
      <c r="G13" s="41">
        <f>G12/G11</f>
        <v>4.321779895481094</v>
      </c>
      <c r="H13" s="42" t="s">
        <v>7</v>
      </c>
      <c r="I13" s="41">
        <f>I12/I11</f>
        <v>2.8163164835164833</v>
      </c>
      <c r="J13" s="41">
        <f>J12/J11</f>
        <v>4.10587642501732</v>
      </c>
      <c r="K13" s="43" t="s">
        <v>7</v>
      </c>
    </row>
    <row r="14" spans="1:9" ht="15" customHeight="1">
      <c r="A14" s="15" t="s">
        <v>13</v>
      </c>
      <c r="B14" s="34"/>
      <c r="C14" s="23"/>
      <c r="D14" s="23"/>
      <c r="E14" s="23"/>
      <c r="F14" s="23"/>
      <c r="G14" s="23"/>
      <c r="H14" s="23"/>
      <c r="I14" s="23"/>
    </row>
    <row r="15" ht="15" customHeight="1">
      <c r="A15" s="47"/>
    </row>
    <row r="16" spans="1:10" ht="15" customHeight="1">
      <c r="A16" s="15"/>
      <c r="J16" s="1"/>
    </row>
    <row r="17" ht="15" customHeight="1">
      <c r="J17" s="1"/>
    </row>
  </sheetData>
  <sheetProtection/>
  <mergeCells count="8">
    <mergeCell ref="I3:K3"/>
    <mergeCell ref="A5:A7"/>
    <mergeCell ref="A8:A10"/>
    <mergeCell ref="A11:A13"/>
    <mergeCell ref="C3:E3"/>
    <mergeCell ref="F3:H3"/>
    <mergeCell ref="A3:A4"/>
    <mergeCell ref="B3:B4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&amp;L&amp;D</oddFooter>
  </headerFooter>
  <ignoredErrors>
    <ignoredError sqref="C7 E7 F7 H7 I9 K7 I13:J13 K10 K13 H10 E10 C10:C13 F10:F13 I8 I11 I12" evalError="1"/>
    <ignoredError sqref="I7:J7 I10:J10 E13" evalError="1" formula="1"/>
    <ignoredError sqref="E11:E12 G7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A15" sqref="A15"/>
    </sheetView>
  </sheetViews>
  <sheetFormatPr defaultColWidth="9.140625" defaultRowHeight="15" customHeight="1"/>
  <cols>
    <col min="1" max="1" width="11.140625" style="4" customWidth="1"/>
    <col min="2" max="2" width="9.8515625" style="10" bestFit="1" customWidth="1"/>
    <col min="3" max="4" width="8.7109375" style="4" customWidth="1"/>
    <col min="5" max="5" width="6.28125" style="4" customWidth="1"/>
    <col min="6" max="7" width="8.7109375" style="4" customWidth="1"/>
    <col min="8" max="8" width="6.28125" style="4" customWidth="1"/>
    <col min="9" max="10" width="8.7109375" style="4" customWidth="1"/>
    <col min="11" max="11" width="6.28125" style="4" customWidth="1"/>
    <col min="12" max="16384" width="9.140625" style="4" customWidth="1"/>
  </cols>
  <sheetData>
    <row r="1" spans="1:11" ht="15" customHeight="1">
      <c r="A1" s="16" t="s">
        <v>12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3" t="s">
        <v>19</v>
      </c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>
      <c r="A3" s="55" t="s">
        <v>10</v>
      </c>
      <c r="B3" s="57" t="s">
        <v>2</v>
      </c>
      <c r="C3" s="48" t="s">
        <v>0</v>
      </c>
      <c r="D3" s="48"/>
      <c r="E3" s="48"/>
      <c r="F3" s="48" t="s">
        <v>8</v>
      </c>
      <c r="G3" s="48"/>
      <c r="H3" s="48"/>
      <c r="I3" s="48" t="s">
        <v>1</v>
      </c>
      <c r="J3" s="48"/>
      <c r="K3" s="48"/>
    </row>
    <row r="4" spans="1:11" s="5" customFormat="1" ht="15" customHeight="1">
      <c r="A4" s="56"/>
      <c r="B4" s="58"/>
      <c r="C4" s="13">
        <v>2016</v>
      </c>
      <c r="D4" s="13">
        <v>2017</v>
      </c>
      <c r="E4" s="13" t="s">
        <v>9</v>
      </c>
      <c r="F4" s="13">
        <v>2016</v>
      </c>
      <c r="G4" s="13">
        <v>2017</v>
      </c>
      <c r="H4" s="13" t="s">
        <v>9</v>
      </c>
      <c r="I4" s="13">
        <v>2016</v>
      </c>
      <c r="J4" s="13">
        <v>2017</v>
      </c>
      <c r="K4" s="13" t="s">
        <v>9</v>
      </c>
    </row>
    <row r="5" spans="1:15" ht="15" customHeight="1">
      <c r="A5" s="49" t="s">
        <v>5</v>
      </c>
      <c r="B5" s="18" t="s">
        <v>3</v>
      </c>
      <c r="C5" s="19">
        <v>382062</v>
      </c>
      <c r="D5" s="19">
        <v>421580</v>
      </c>
      <c r="E5" s="40">
        <f>D5/C5*100-100</f>
        <v>10.343347414817487</v>
      </c>
      <c r="F5" s="19">
        <v>89597</v>
      </c>
      <c r="G5" s="21">
        <v>103136</v>
      </c>
      <c r="H5" s="39">
        <f>G5/F5*100-100</f>
        <v>15.110997019989497</v>
      </c>
      <c r="I5" s="19">
        <f>SUM(C5,F5)</f>
        <v>471659</v>
      </c>
      <c r="J5" s="19">
        <f>SUM(D5,G5)</f>
        <v>524716</v>
      </c>
      <c r="K5" s="39">
        <f>J5/I5*100-100</f>
        <v>11.249016768470426</v>
      </c>
      <c r="O5" s="45"/>
    </row>
    <row r="6" spans="1:15" ht="15" customHeight="1">
      <c r="A6" s="50"/>
      <c r="B6" s="20" t="s">
        <v>4</v>
      </c>
      <c r="C6" s="21">
        <v>715682</v>
      </c>
      <c r="D6" s="21">
        <v>810766</v>
      </c>
      <c r="E6" s="40">
        <f>D6/C6*100-100</f>
        <v>13.285788939780517</v>
      </c>
      <c r="F6" s="21">
        <v>240719</v>
      </c>
      <c r="G6" s="21">
        <v>257762</v>
      </c>
      <c r="H6" s="40">
        <f>G6/F6*100-100</f>
        <v>7.080039382018043</v>
      </c>
      <c r="I6" s="21">
        <f>SUM(C6,F6)</f>
        <v>956401</v>
      </c>
      <c r="J6" s="21">
        <f>SUM(D6,G6)</f>
        <v>1068528</v>
      </c>
      <c r="K6" s="40">
        <f>J6/I6*100-100</f>
        <v>11.723848051183566</v>
      </c>
      <c r="N6" s="45"/>
      <c r="O6" s="45"/>
    </row>
    <row r="7" spans="1:11" ht="24" customHeight="1">
      <c r="A7" s="51"/>
      <c r="B7" s="8" t="s">
        <v>11</v>
      </c>
      <c r="C7" s="41">
        <f>C6/C5</f>
        <v>1.8732090603095832</v>
      </c>
      <c r="D7" s="41">
        <f>D6/D5</f>
        <v>1.9231604914844158</v>
      </c>
      <c r="E7" s="42" t="s">
        <v>7</v>
      </c>
      <c r="F7" s="41">
        <f>F6/F5</f>
        <v>2.6866859381452506</v>
      </c>
      <c r="G7" s="41">
        <f>G6/G5</f>
        <v>2.4992437170338193</v>
      </c>
      <c r="H7" s="42" t="s">
        <v>7</v>
      </c>
      <c r="I7" s="41">
        <f>I6/I5</f>
        <v>2.0277382600565237</v>
      </c>
      <c r="J7" s="41">
        <f>J6/J5</f>
        <v>2.0363930202242737</v>
      </c>
      <c r="K7" s="43" t="s">
        <v>7</v>
      </c>
    </row>
    <row r="8" spans="1:15" ht="15" customHeight="1">
      <c r="A8" s="50" t="s">
        <v>6</v>
      </c>
      <c r="B8" s="20" t="s">
        <v>3</v>
      </c>
      <c r="C8" s="21">
        <v>260749</v>
      </c>
      <c r="D8" s="21">
        <v>304304</v>
      </c>
      <c r="E8" s="39">
        <f>D8/C8*100-100</f>
        <v>16.703803274413318</v>
      </c>
      <c r="F8" s="21">
        <v>85472</v>
      </c>
      <c r="G8" s="21">
        <v>105558</v>
      </c>
      <c r="H8" s="39">
        <f>G8/F8*100-100</f>
        <v>23.500093597903415</v>
      </c>
      <c r="I8" s="21">
        <f>SUM(C8,F8)</f>
        <v>346221</v>
      </c>
      <c r="J8" s="21">
        <f>SUM(D8,G8)</f>
        <v>409862</v>
      </c>
      <c r="K8" s="39">
        <f>J8/I8*100-100</f>
        <v>18.38161174509922</v>
      </c>
      <c r="O8" s="45"/>
    </row>
    <row r="9" spans="1:15" ht="15" customHeight="1">
      <c r="A9" s="50"/>
      <c r="B9" s="20" t="s">
        <v>4</v>
      </c>
      <c r="C9" s="21">
        <v>651651</v>
      </c>
      <c r="D9" s="21">
        <v>756324</v>
      </c>
      <c r="E9" s="40">
        <f>D9/C9*100-100</f>
        <v>16.06273910421376</v>
      </c>
      <c r="F9" s="21">
        <v>216420</v>
      </c>
      <c r="G9" s="21">
        <v>263519</v>
      </c>
      <c r="H9" s="40">
        <f>G9/F9*100-100</f>
        <v>21.76277608354127</v>
      </c>
      <c r="I9" s="21">
        <f>SUM(C9,F9)</f>
        <v>868071</v>
      </c>
      <c r="J9" s="21">
        <f>SUM(D9,G9)</f>
        <v>1019843</v>
      </c>
      <c r="K9" s="40">
        <f>J9/I9*100-100</f>
        <v>17.483823327815344</v>
      </c>
      <c r="O9" s="45"/>
    </row>
    <row r="10" spans="1:11" ht="24" customHeight="1">
      <c r="A10" s="51"/>
      <c r="B10" s="8" t="s">
        <v>11</v>
      </c>
      <c r="C10" s="41">
        <f>C9/C8</f>
        <v>2.4991505240672063</v>
      </c>
      <c r="D10" s="41">
        <f>D9/D8</f>
        <v>2.4854224722645775</v>
      </c>
      <c r="E10" s="42" t="s">
        <v>7</v>
      </c>
      <c r="F10" s="41">
        <f>F9/F8</f>
        <v>2.532057281916885</v>
      </c>
      <c r="G10" s="41">
        <f>G9/G8</f>
        <v>2.4964379772257907</v>
      </c>
      <c r="H10" s="42" t="s">
        <v>7</v>
      </c>
      <c r="I10" s="41">
        <f>I9/I8</f>
        <v>2.507274255461107</v>
      </c>
      <c r="J10" s="41">
        <f>J9/J8</f>
        <v>2.488259462941185</v>
      </c>
      <c r="K10" s="43" t="s">
        <v>7</v>
      </c>
    </row>
    <row r="11" spans="1:11" ht="15" customHeight="1">
      <c r="A11" s="50" t="s">
        <v>1</v>
      </c>
      <c r="B11" s="6" t="s">
        <v>3</v>
      </c>
      <c r="C11" s="7">
        <f>SUM(C5,C8)</f>
        <v>642811</v>
      </c>
      <c r="D11" s="7">
        <f>SUM(D5,D8)</f>
        <v>725884</v>
      </c>
      <c r="E11" s="39">
        <f>D11/C11*100-100</f>
        <v>12.923394279189381</v>
      </c>
      <c r="F11" s="7">
        <f>SUM(F5,F8)</f>
        <v>175069</v>
      </c>
      <c r="G11" s="7">
        <f>SUM(G5,G8)</f>
        <v>208694</v>
      </c>
      <c r="H11" s="39">
        <f>G11/F11*100-100</f>
        <v>19.206712781817444</v>
      </c>
      <c r="I11" s="7">
        <f>SUM(C11,F11)</f>
        <v>817880</v>
      </c>
      <c r="J11" s="7">
        <f>SUM(D11,G11)</f>
        <v>934578</v>
      </c>
      <c r="K11" s="39">
        <f>J11/I11*100-100</f>
        <v>14.268352325524518</v>
      </c>
    </row>
    <row r="12" spans="1:11" ht="15" customHeight="1">
      <c r="A12" s="50"/>
      <c r="B12" s="6" t="s">
        <v>4</v>
      </c>
      <c r="C12" s="7">
        <f>SUM(C6,C9)</f>
        <v>1367333</v>
      </c>
      <c r="D12" s="7">
        <f>SUM(D6,D9)</f>
        <v>1567090</v>
      </c>
      <c r="E12" s="40">
        <f>D12/C12*100-100</f>
        <v>14.609242956909554</v>
      </c>
      <c r="F12" s="7">
        <f>SUM(F6,F9)</f>
        <v>457139</v>
      </c>
      <c r="G12" s="7">
        <f>SUM(G6,G9)</f>
        <v>521281</v>
      </c>
      <c r="H12" s="40">
        <f>G12/F12*100-100</f>
        <v>14.031180888088741</v>
      </c>
      <c r="I12" s="7">
        <f>SUM(C12,F12)</f>
        <v>1824472</v>
      </c>
      <c r="J12" s="7">
        <f>SUM(D12,G12)</f>
        <v>2088371</v>
      </c>
      <c r="K12" s="40">
        <f>J12/I12*100-100</f>
        <v>14.46440394810115</v>
      </c>
    </row>
    <row r="13" spans="1:11" ht="24" customHeight="1">
      <c r="A13" s="51"/>
      <c r="B13" s="8" t="s">
        <v>11</v>
      </c>
      <c r="C13" s="41">
        <f>C12/C11</f>
        <v>2.1271151240411257</v>
      </c>
      <c r="D13" s="41">
        <f>D12/D11</f>
        <v>2.1588711143929333</v>
      </c>
      <c r="E13" s="42" t="s">
        <v>7</v>
      </c>
      <c r="F13" s="41">
        <f>F12/F11</f>
        <v>2.611193300927063</v>
      </c>
      <c r="G13" s="41">
        <f>G12/G11</f>
        <v>2.4978245661111482</v>
      </c>
      <c r="H13" s="42" t="s">
        <v>7</v>
      </c>
      <c r="I13" s="41">
        <f>I12/I11</f>
        <v>2.230733114882379</v>
      </c>
      <c r="J13" s="41">
        <f>J12/J11</f>
        <v>2.2345604112230335</v>
      </c>
      <c r="K13" s="43" t="s">
        <v>7</v>
      </c>
    </row>
    <row r="14" spans="1:9" ht="15" customHeight="1">
      <c r="A14" s="15" t="s">
        <v>13</v>
      </c>
      <c r="B14" s="15" t="s">
        <v>13</v>
      </c>
      <c r="C14" s="15" t="s">
        <v>13</v>
      </c>
      <c r="D14" s="15" t="s">
        <v>13</v>
      </c>
      <c r="E14" s="23"/>
      <c r="F14" s="23"/>
      <c r="G14" s="23"/>
      <c r="H14" s="23"/>
      <c r="I14" s="23"/>
    </row>
    <row r="15" ht="15" customHeight="1">
      <c r="A15" s="47"/>
    </row>
    <row r="16" spans="1:10" ht="15" customHeight="1">
      <c r="A16" s="15"/>
      <c r="J16" s="1"/>
    </row>
    <row r="17" ht="15" customHeight="1">
      <c r="J17" s="1"/>
    </row>
  </sheetData>
  <sheetProtection/>
  <mergeCells count="8">
    <mergeCell ref="I3:K3"/>
    <mergeCell ref="A5:A7"/>
    <mergeCell ref="A8:A10"/>
    <mergeCell ref="A11:A13"/>
    <mergeCell ref="C3:E3"/>
    <mergeCell ref="F3:H3"/>
    <mergeCell ref="A3:A4"/>
    <mergeCell ref="B3:B4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&amp;L&amp;D</oddFooter>
  </headerFooter>
  <ignoredErrors>
    <ignoredError sqref="I7:K7 E11:E12 I10:J10 G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G12" sqref="G12"/>
    </sheetView>
  </sheetViews>
  <sheetFormatPr defaultColWidth="9.140625" defaultRowHeight="15" customHeight="1"/>
  <cols>
    <col min="1" max="1" width="11.140625" style="4" customWidth="1"/>
    <col min="2" max="2" width="9.8515625" style="10" bestFit="1" customWidth="1"/>
    <col min="3" max="4" width="8.7109375" style="4" customWidth="1"/>
    <col min="5" max="5" width="6.28125" style="4" customWidth="1"/>
    <col min="6" max="7" width="8.7109375" style="4" customWidth="1"/>
    <col min="8" max="8" width="6.28125" style="4" customWidth="1"/>
    <col min="9" max="10" width="8.7109375" style="4" customWidth="1"/>
    <col min="11" max="11" width="6.28125" style="4" customWidth="1"/>
    <col min="12" max="16384" width="9.140625" style="4" customWidth="1"/>
  </cols>
  <sheetData>
    <row r="1" spans="1:11" ht="15" customHeight="1">
      <c r="A1" s="16" t="s">
        <v>12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3" t="s">
        <v>20</v>
      </c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>
      <c r="A3" s="57" t="s">
        <v>10</v>
      </c>
      <c r="B3" s="57" t="s">
        <v>2</v>
      </c>
      <c r="C3" s="48" t="s">
        <v>0</v>
      </c>
      <c r="D3" s="48"/>
      <c r="E3" s="48"/>
      <c r="F3" s="48" t="s">
        <v>8</v>
      </c>
      <c r="G3" s="48"/>
      <c r="H3" s="48"/>
      <c r="I3" s="48" t="s">
        <v>1</v>
      </c>
      <c r="J3" s="48"/>
      <c r="K3" s="48"/>
    </row>
    <row r="4" spans="1:11" s="5" customFormat="1" ht="15" customHeight="1">
      <c r="A4" s="58"/>
      <c r="B4" s="58"/>
      <c r="C4" s="13">
        <v>2016</v>
      </c>
      <c r="D4" s="13">
        <v>2017</v>
      </c>
      <c r="E4" s="13" t="s">
        <v>9</v>
      </c>
      <c r="F4" s="13">
        <v>2016</v>
      </c>
      <c r="G4" s="13">
        <v>2017</v>
      </c>
      <c r="H4" s="13" t="s">
        <v>9</v>
      </c>
      <c r="I4" s="13">
        <v>2016</v>
      </c>
      <c r="J4" s="13">
        <v>2017</v>
      </c>
      <c r="K4" s="13" t="s">
        <v>9</v>
      </c>
    </row>
    <row r="5" spans="1:15" ht="15" customHeight="1">
      <c r="A5" s="49" t="s">
        <v>5</v>
      </c>
      <c r="B5" s="18" t="s">
        <v>3</v>
      </c>
      <c r="C5" s="19">
        <v>27513</v>
      </c>
      <c r="D5" s="19">
        <v>25510</v>
      </c>
      <c r="E5" s="40">
        <f>D5/C5*100-100</f>
        <v>-7.2801948169956034</v>
      </c>
      <c r="F5" s="19">
        <v>11404</v>
      </c>
      <c r="G5" s="21">
        <v>14022</v>
      </c>
      <c r="H5" s="40">
        <f>G5/F5*100-100</f>
        <v>22.95685724307262</v>
      </c>
      <c r="I5" s="19">
        <f>SUM(C5,F5)</f>
        <v>38917</v>
      </c>
      <c r="J5" s="19">
        <f>SUM(D5,G5)</f>
        <v>39532</v>
      </c>
      <c r="K5" s="40">
        <f>J5/I5*100-100</f>
        <v>1.5802862502248445</v>
      </c>
      <c r="O5" s="45"/>
    </row>
    <row r="6" spans="1:15" ht="15" customHeight="1">
      <c r="A6" s="50"/>
      <c r="B6" s="20" t="s">
        <v>4</v>
      </c>
      <c r="C6" s="21">
        <v>50120</v>
      </c>
      <c r="D6" s="21">
        <v>47347</v>
      </c>
      <c r="E6" s="40">
        <f>D6/C6*100-100</f>
        <v>-5.532721468475657</v>
      </c>
      <c r="F6" s="21">
        <v>20708</v>
      </c>
      <c r="G6" s="21">
        <v>27400</v>
      </c>
      <c r="H6" s="40">
        <f>G6/F6*100-100</f>
        <v>32.316013135020285</v>
      </c>
      <c r="I6" s="21">
        <f>SUM(C6,F6)</f>
        <v>70828</v>
      </c>
      <c r="J6" s="21">
        <f>SUM(D6,G6)</f>
        <v>74747</v>
      </c>
      <c r="K6" s="40">
        <f>J6/I6*100-100</f>
        <v>5.533122493928943</v>
      </c>
      <c r="O6" s="45"/>
    </row>
    <row r="7" spans="1:12" ht="24" customHeight="1">
      <c r="A7" s="51"/>
      <c r="B7" s="8" t="s">
        <v>11</v>
      </c>
      <c r="C7" s="41">
        <f>C6/C5</f>
        <v>1.8216842946970524</v>
      </c>
      <c r="D7" s="41">
        <f>D6/D5</f>
        <v>1.856017248137985</v>
      </c>
      <c r="E7" s="42" t="s">
        <v>7</v>
      </c>
      <c r="F7" s="41">
        <f>F6/F5</f>
        <v>1.815854086285514</v>
      </c>
      <c r="G7" s="41">
        <f>G6/G5</f>
        <v>1.9540721723006704</v>
      </c>
      <c r="H7" s="42" t="s">
        <v>7</v>
      </c>
      <c r="I7" s="41">
        <f>I6/I5</f>
        <v>1.8199758460312974</v>
      </c>
      <c r="J7" s="41">
        <f>J6/J5</f>
        <v>1.890797328746332</v>
      </c>
      <c r="K7" s="43" t="s">
        <v>7</v>
      </c>
      <c r="L7" s="44"/>
    </row>
    <row r="8" spans="1:11" ht="15" customHeight="1">
      <c r="A8" s="50" t="s">
        <v>6</v>
      </c>
      <c r="B8" s="20" t="s">
        <v>3</v>
      </c>
      <c r="C8" s="21">
        <v>9552</v>
      </c>
      <c r="D8" s="21">
        <v>9258</v>
      </c>
      <c r="E8" s="40">
        <f>D8/C8*100-100</f>
        <v>-3.0778894472361884</v>
      </c>
      <c r="F8" s="21">
        <v>14750</v>
      </c>
      <c r="G8" s="21">
        <v>17240</v>
      </c>
      <c r="H8" s="40">
        <f>G8/F8*100-100</f>
        <v>16.88135593220339</v>
      </c>
      <c r="I8" s="21">
        <f>SUM(C8,F8)</f>
        <v>24302</v>
      </c>
      <c r="J8" s="21">
        <f>SUM(D8,G8)</f>
        <v>26498</v>
      </c>
      <c r="K8" s="40">
        <f>J8/I8*100-100</f>
        <v>9.036293309192672</v>
      </c>
    </row>
    <row r="9" spans="1:15" ht="15" customHeight="1">
      <c r="A9" s="50"/>
      <c r="B9" s="20" t="s">
        <v>4</v>
      </c>
      <c r="C9" s="21">
        <v>14321</v>
      </c>
      <c r="D9" s="21">
        <v>14907</v>
      </c>
      <c r="E9" s="40">
        <f>D9/C9*100-100</f>
        <v>4.091893024230146</v>
      </c>
      <c r="F9" s="21">
        <v>23212</v>
      </c>
      <c r="G9" s="21">
        <v>26926</v>
      </c>
      <c r="H9" s="40">
        <f>G9/F9*100-100</f>
        <v>16.000344649319317</v>
      </c>
      <c r="I9" s="21">
        <f>SUM(C9,F9)</f>
        <v>37533</v>
      </c>
      <c r="J9" s="21">
        <f>SUM(D9,G9)</f>
        <v>41833</v>
      </c>
      <c r="K9" s="40">
        <f>J9/I9*100-100</f>
        <v>11.456584871979317</v>
      </c>
      <c r="O9" s="45"/>
    </row>
    <row r="10" spans="1:15" ht="24" customHeight="1">
      <c r="A10" s="51"/>
      <c r="B10" s="8" t="s">
        <v>11</v>
      </c>
      <c r="C10" s="41">
        <f>C9/C8</f>
        <v>1.4992671691792294</v>
      </c>
      <c r="D10" s="41">
        <f>D9/D8</f>
        <v>1.6101749837977966</v>
      </c>
      <c r="E10" s="42" t="s">
        <v>7</v>
      </c>
      <c r="F10" s="41">
        <f>F9/F8</f>
        <v>1.5736949152542372</v>
      </c>
      <c r="G10" s="41">
        <f>G9/G8</f>
        <v>1.5618329466357308</v>
      </c>
      <c r="H10" s="42" t="s">
        <v>7</v>
      </c>
      <c r="I10" s="41">
        <f>I9/I8</f>
        <v>1.5444407867665213</v>
      </c>
      <c r="J10" s="41">
        <f>J9/J8</f>
        <v>1.578722922484716</v>
      </c>
      <c r="K10" s="43" t="s">
        <v>7</v>
      </c>
      <c r="O10" s="45"/>
    </row>
    <row r="11" spans="1:11" ht="15" customHeight="1">
      <c r="A11" s="50" t="s">
        <v>1</v>
      </c>
      <c r="B11" s="6" t="s">
        <v>3</v>
      </c>
      <c r="C11" s="7">
        <f>SUM(C5,C8)</f>
        <v>37065</v>
      </c>
      <c r="D11" s="7">
        <f>SUM(D5,D8)</f>
        <v>34768</v>
      </c>
      <c r="E11" s="40">
        <f>D11/C11*100-100</f>
        <v>-6.197221098070955</v>
      </c>
      <c r="F11" s="7">
        <f>SUM(F5,F8)</f>
        <v>26154</v>
      </c>
      <c r="G11" s="7">
        <f>SUM(G5,G8)</f>
        <v>31262</v>
      </c>
      <c r="H11" s="40">
        <f>G11/F11*100-100</f>
        <v>19.530473350156768</v>
      </c>
      <c r="I11" s="7">
        <f>SUM(C11,F11)</f>
        <v>63219</v>
      </c>
      <c r="J11" s="7">
        <f>SUM(D11,G11)</f>
        <v>66030</v>
      </c>
      <c r="K11" s="40">
        <f>J11/I11*100-100</f>
        <v>4.44644806150049</v>
      </c>
    </row>
    <row r="12" spans="1:11" ht="15" customHeight="1">
      <c r="A12" s="50"/>
      <c r="B12" s="6" t="s">
        <v>4</v>
      </c>
      <c r="C12" s="7">
        <f>SUM(C6,C9)</f>
        <v>64441</v>
      </c>
      <c r="D12" s="7">
        <f>SUM(D6,D9)</f>
        <v>62254</v>
      </c>
      <c r="E12" s="40">
        <f>D12/C12*100-100</f>
        <v>-3.3938020825250987</v>
      </c>
      <c r="F12" s="7">
        <f>SUM(F6,F9)</f>
        <v>43920</v>
      </c>
      <c r="G12" s="7">
        <f>SUM(G6,G9)</f>
        <v>54326</v>
      </c>
      <c r="H12" s="40">
        <f>G12/F12*100-100</f>
        <v>23.693078324225866</v>
      </c>
      <c r="I12" s="7">
        <f>SUM(C12,F12)</f>
        <v>108361</v>
      </c>
      <c r="J12" s="7">
        <f>SUM(D12,G12)</f>
        <v>116580</v>
      </c>
      <c r="K12" s="40">
        <f>J12/I12*100-100</f>
        <v>7.58483218131984</v>
      </c>
    </row>
    <row r="13" spans="1:11" ht="24" customHeight="1">
      <c r="A13" s="51"/>
      <c r="B13" s="8" t="s">
        <v>11</v>
      </c>
      <c r="C13" s="9">
        <f>C12/C11</f>
        <v>1.7385943612572508</v>
      </c>
      <c r="D13" s="41">
        <f>D12/D11</f>
        <v>1.7905545329038195</v>
      </c>
      <c r="E13" s="42" t="s">
        <v>7</v>
      </c>
      <c r="F13" s="41">
        <f>F12/F11</f>
        <v>1.6792842395044736</v>
      </c>
      <c r="G13" s="41">
        <f>G12/G11</f>
        <v>1.7377646983558312</v>
      </c>
      <c r="H13" s="42" t="s">
        <v>7</v>
      </c>
      <c r="I13" s="41">
        <f>I12/I11</f>
        <v>1.7140574827188029</v>
      </c>
      <c r="J13" s="41">
        <f>J12/J11</f>
        <v>1.765561108587006</v>
      </c>
      <c r="K13" s="43" t="s">
        <v>7</v>
      </c>
    </row>
    <row r="14" spans="1:9" ht="15" customHeight="1">
      <c r="A14" s="15" t="s">
        <v>13</v>
      </c>
      <c r="B14" s="34"/>
      <c r="C14" s="23"/>
      <c r="D14" s="23"/>
      <c r="E14" s="23"/>
      <c r="F14" s="23"/>
      <c r="G14" s="23"/>
      <c r="H14" s="23"/>
      <c r="I14" s="23"/>
    </row>
    <row r="15" ht="15" customHeight="1">
      <c r="A15" s="47"/>
    </row>
    <row r="16" spans="1:10" ht="15" customHeight="1">
      <c r="A16" s="15"/>
      <c r="J16" s="1"/>
    </row>
    <row r="17" ht="15" customHeight="1">
      <c r="J17" s="1"/>
    </row>
    <row r="20" ht="15" customHeight="1">
      <c r="L20" s="40"/>
    </row>
    <row r="21" ht="15" customHeight="1">
      <c r="L21" s="40"/>
    </row>
  </sheetData>
  <sheetProtection/>
  <mergeCells count="8">
    <mergeCell ref="I3:K3"/>
    <mergeCell ref="A5:A7"/>
    <mergeCell ref="A8:A10"/>
    <mergeCell ref="A11:A13"/>
    <mergeCell ref="C3:E3"/>
    <mergeCell ref="F3:H3"/>
    <mergeCell ref="A3:A4"/>
    <mergeCell ref="B3:B4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&amp;L&amp;D</oddFooter>
  </headerFooter>
  <ignoredErrors>
    <ignoredError sqref="J7 J10 E11:E12 G7" formula="1"/>
    <ignoredError sqref="C7 E7 H7 F7 I8:I9 K7 I11:I13 E13 K10 K13 H13 H10 E10 C10:C13 F10:F13" evalError="1"/>
    <ignoredError sqref="I10 I7" evalError="1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J12" sqref="J12"/>
    </sheetView>
  </sheetViews>
  <sheetFormatPr defaultColWidth="9.140625" defaultRowHeight="15" customHeight="1"/>
  <cols>
    <col min="1" max="1" width="11.140625" style="4" customWidth="1"/>
    <col min="2" max="2" width="9.8515625" style="10" bestFit="1" customWidth="1"/>
    <col min="3" max="4" width="8.7109375" style="4" customWidth="1"/>
    <col min="5" max="5" width="6.28125" style="4" customWidth="1"/>
    <col min="6" max="7" width="8.7109375" style="4" customWidth="1"/>
    <col min="8" max="8" width="6.28125" style="4" customWidth="1"/>
    <col min="9" max="10" width="8.7109375" style="4" customWidth="1"/>
    <col min="11" max="11" width="6.28125" style="4" customWidth="1"/>
    <col min="12" max="16384" width="9.140625" style="4" customWidth="1"/>
  </cols>
  <sheetData>
    <row r="1" spans="1:11" ht="15" customHeight="1">
      <c r="A1" s="16" t="s">
        <v>12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3" t="s">
        <v>16</v>
      </c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>
      <c r="A3" s="57" t="s">
        <v>10</v>
      </c>
      <c r="B3" s="57" t="s">
        <v>2</v>
      </c>
      <c r="C3" s="48" t="s">
        <v>0</v>
      </c>
      <c r="D3" s="48"/>
      <c r="E3" s="48"/>
      <c r="F3" s="48" t="s">
        <v>8</v>
      </c>
      <c r="G3" s="48"/>
      <c r="H3" s="48"/>
      <c r="I3" s="48" t="s">
        <v>1</v>
      </c>
      <c r="J3" s="48"/>
      <c r="K3" s="48"/>
    </row>
    <row r="4" spans="1:11" s="5" customFormat="1" ht="15" customHeight="1">
      <c r="A4" s="58"/>
      <c r="B4" s="58"/>
      <c r="C4" s="13">
        <v>2016</v>
      </c>
      <c r="D4" s="13">
        <v>2017</v>
      </c>
      <c r="E4" s="13" t="s">
        <v>9</v>
      </c>
      <c r="F4" s="13">
        <v>2016</v>
      </c>
      <c r="G4" s="13">
        <v>2017</v>
      </c>
      <c r="H4" s="13" t="s">
        <v>9</v>
      </c>
      <c r="I4" s="13">
        <v>2016</v>
      </c>
      <c r="J4" s="13">
        <v>2017</v>
      </c>
      <c r="K4" s="13" t="s">
        <v>9</v>
      </c>
    </row>
    <row r="5" spans="1:15" ht="15" customHeight="1">
      <c r="A5" s="49" t="s">
        <v>5</v>
      </c>
      <c r="B5" s="18" t="s">
        <v>3</v>
      </c>
      <c r="C5" s="19">
        <v>349020</v>
      </c>
      <c r="D5" s="19">
        <v>374921</v>
      </c>
      <c r="E5" s="40">
        <f>D5/C5*100-100</f>
        <v>7.421064695432932</v>
      </c>
      <c r="F5" s="19">
        <v>71273</v>
      </c>
      <c r="G5" s="21">
        <v>77617</v>
      </c>
      <c r="H5" s="40">
        <f>G5/F5*100-100</f>
        <v>8.900986348266528</v>
      </c>
      <c r="I5" s="19">
        <f>SUM(C5,F5)</f>
        <v>420293</v>
      </c>
      <c r="J5" s="19">
        <f>SUM(D5,G5)</f>
        <v>452538</v>
      </c>
      <c r="K5" s="40">
        <f>J5/I5*100-100</f>
        <v>7.672028798956916</v>
      </c>
      <c r="O5" s="45"/>
    </row>
    <row r="6" spans="1:15" ht="15" customHeight="1">
      <c r="A6" s="50"/>
      <c r="B6" s="20" t="s">
        <v>4</v>
      </c>
      <c r="C6" s="21">
        <v>976685</v>
      </c>
      <c r="D6" s="21">
        <v>1114536</v>
      </c>
      <c r="E6" s="40">
        <f>D6/C6*100-100</f>
        <v>14.114171918274579</v>
      </c>
      <c r="F6" s="21">
        <v>204093</v>
      </c>
      <c r="G6" s="21">
        <v>225391</v>
      </c>
      <c r="H6" s="40">
        <f>G6/F6*100-100</f>
        <v>10.435438746061848</v>
      </c>
      <c r="I6" s="21">
        <f>SUM(C6,F6)</f>
        <v>1180778</v>
      </c>
      <c r="J6" s="21">
        <f>SUM(D6,G6)</f>
        <v>1339927</v>
      </c>
      <c r="K6" s="40">
        <f>J6/I6*100-100</f>
        <v>13.478316838558982</v>
      </c>
      <c r="O6" s="45"/>
    </row>
    <row r="7" spans="1:11" ht="24" customHeight="1">
      <c r="A7" s="51"/>
      <c r="B7" s="8" t="s">
        <v>11</v>
      </c>
      <c r="C7" s="41">
        <f>C6/C5</f>
        <v>2.7983639906022577</v>
      </c>
      <c r="D7" s="41">
        <f>D6/D5</f>
        <v>2.972722253488068</v>
      </c>
      <c r="E7" s="42" t="s">
        <v>7</v>
      </c>
      <c r="F7" s="41">
        <f>F6/F5</f>
        <v>2.8635387874791296</v>
      </c>
      <c r="G7" s="41">
        <f>G6/G5</f>
        <v>2.903887035056753</v>
      </c>
      <c r="H7" s="42" t="s">
        <v>7</v>
      </c>
      <c r="I7" s="41">
        <f>I6/I5</f>
        <v>2.8094162881608784</v>
      </c>
      <c r="J7" s="41">
        <f>J6/J5</f>
        <v>2.960915989375478</v>
      </c>
      <c r="K7" s="43" t="s">
        <v>7</v>
      </c>
    </row>
    <row r="8" spans="1:15" ht="15" customHeight="1">
      <c r="A8" s="50" t="s">
        <v>6</v>
      </c>
      <c r="B8" s="20" t="s">
        <v>3</v>
      </c>
      <c r="C8" s="21">
        <v>451435</v>
      </c>
      <c r="D8" s="21">
        <v>481313</v>
      </c>
      <c r="E8" s="40">
        <f>D8/C8*100-100</f>
        <v>6.618450053717595</v>
      </c>
      <c r="F8" s="21">
        <v>54677</v>
      </c>
      <c r="G8" s="21">
        <v>63570</v>
      </c>
      <c r="H8" s="40">
        <f>G8/F8*100-100</f>
        <v>16.264608519121396</v>
      </c>
      <c r="I8" s="21">
        <f>SUM(C8,F8)</f>
        <v>506112</v>
      </c>
      <c r="J8" s="21">
        <f>SUM(D8,G8)</f>
        <v>544883</v>
      </c>
      <c r="K8" s="40">
        <f>J8/I8*100-100</f>
        <v>7.660557346990387</v>
      </c>
      <c r="O8" s="45"/>
    </row>
    <row r="9" spans="1:15" ht="15" customHeight="1">
      <c r="A9" s="50"/>
      <c r="B9" s="20" t="s">
        <v>4</v>
      </c>
      <c r="C9" s="21">
        <v>1840940</v>
      </c>
      <c r="D9" s="21">
        <v>1945946</v>
      </c>
      <c r="E9" s="40">
        <f>D9/C9*100-100</f>
        <v>5.7039338598759315</v>
      </c>
      <c r="F9" s="21">
        <v>180610</v>
      </c>
      <c r="G9" s="21">
        <v>207986</v>
      </c>
      <c r="H9" s="40">
        <f>G9/F9*100-100</f>
        <v>15.157521731908545</v>
      </c>
      <c r="I9" s="21">
        <f>SUM(C9,F9)</f>
        <v>2021550</v>
      </c>
      <c r="J9" s="21">
        <f>SUM(D9,G9)</f>
        <v>2153932</v>
      </c>
      <c r="K9" s="40">
        <f>J9/I9*100-100</f>
        <v>6.54853948702727</v>
      </c>
      <c r="O9" s="45"/>
    </row>
    <row r="10" spans="1:11" ht="24" customHeight="1">
      <c r="A10" s="51"/>
      <c r="B10" s="8" t="s">
        <v>11</v>
      </c>
      <c r="C10" s="41">
        <f>C9/C8</f>
        <v>4.077973573161142</v>
      </c>
      <c r="D10" s="41">
        <f>D9/D8</f>
        <v>4.0429948910584175</v>
      </c>
      <c r="E10" s="42" t="s">
        <v>7</v>
      </c>
      <c r="F10" s="41">
        <f>F9/F8</f>
        <v>3.3032170748212226</v>
      </c>
      <c r="G10" s="41">
        <f>G9/G8</f>
        <v>3.271763410413717</v>
      </c>
      <c r="H10" s="42" t="s">
        <v>7</v>
      </c>
      <c r="I10" s="41">
        <f>I9/I8</f>
        <v>3.9942739946889225</v>
      </c>
      <c r="J10" s="41">
        <f>J9/J8</f>
        <v>3.9530174367708297</v>
      </c>
      <c r="K10" s="43" t="s">
        <v>7</v>
      </c>
    </row>
    <row r="11" spans="1:11" ht="15" customHeight="1">
      <c r="A11" s="50" t="s">
        <v>1</v>
      </c>
      <c r="B11" s="6" t="s">
        <v>3</v>
      </c>
      <c r="C11" s="7">
        <f>SUM(C5,C8)</f>
        <v>800455</v>
      </c>
      <c r="D11" s="7">
        <f>SUM(D5,D8)</f>
        <v>856234</v>
      </c>
      <c r="E11" s="40">
        <f>D11/C11*100-100</f>
        <v>6.968411715836623</v>
      </c>
      <c r="F11" s="7">
        <f>SUM(F5,F8)</f>
        <v>125950</v>
      </c>
      <c r="G11" s="7">
        <f>SUM(G5,G8)</f>
        <v>141187</v>
      </c>
      <c r="H11" s="40">
        <f>G11/F11*100-100</f>
        <v>12.097657800714572</v>
      </c>
      <c r="I11" s="7">
        <f>SUM(C11,F11)</f>
        <v>926405</v>
      </c>
      <c r="J11" s="7">
        <f>SUM(D11,G11)</f>
        <v>997421</v>
      </c>
      <c r="K11" s="40">
        <f>J11/I11*100-100</f>
        <v>7.665761734878387</v>
      </c>
    </row>
    <row r="12" spans="1:11" ht="15" customHeight="1">
      <c r="A12" s="50"/>
      <c r="B12" s="6" t="s">
        <v>4</v>
      </c>
      <c r="C12" s="7">
        <f>SUM(C6,C9)</f>
        <v>2817625</v>
      </c>
      <c r="D12" s="7">
        <f>SUM(D6,D9)</f>
        <v>3060482</v>
      </c>
      <c r="E12" s="40">
        <f>D12/C12*100-100</f>
        <v>8.619209440574949</v>
      </c>
      <c r="F12" s="7">
        <f>SUM(F6,F9)</f>
        <v>384703</v>
      </c>
      <c r="G12" s="7">
        <f>SUM(G6,G9)</f>
        <v>433377</v>
      </c>
      <c r="H12" s="40">
        <f>G12/F12*100-100</f>
        <v>12.652357792894776</v>
      </c>
      <c r="I12" s="7">
        <f>SUM(C12,F12)</f>
        <v>3202328</v>
      </c>
      <c r="J12" s="7">
        <f>SUM(D12,G12)</f>
        <v>3493859</v>
      </c>
      <c r="K12" s="40">
        <f>J12/I12*100-100</f>
        <v>9.103720793123003</v>
      </c>
    </row>
    <row r="13" spans="1:11" ht="24" customHeight="1">
      <c r="A13" s="51"/>
      <c r="B13" s="8" t="s">
        <v>11</v>
      </c>
      <c r="C13" s="41">
        <f>C12/C11</f>
        <v>3.520029233373519</v>
      </c>
      <c r="D13" s="41">
        <f>D12/D11</f>
        <v>3.5743523382626714</v>
      </c>
      <c r="E13" s="42" t="s">
        <v>7</v>
      </c>
      <c r="F13" s="41">
        <f>F12/F11</f>
        <v>3.054410480349345</v>
      </c>
      <c r="G13" s="41">
        <f>G12/G11</f>
        <v>3.0695248146075773</v>
      </c>
      <c r="H13" s="42" t="s">
        <v>7</v>
      </c>
      <c r="I13" s="41">
        <f>I12/I11</f>
        <v>3.4567257301072427</v>
      </c>
      <c r="J13" s="41">
        <f>J12/J11</f>
        <v>3.5028929609462804</v>
      </c>
      <c r="K13" s="43" t="s">
        <v>7</v>
      </c>
    </row>
    <row r="14" spans="1:9" ht="15" customHeight="1">
      <c r="A14" s="15" t="s">
        <v>13</v>
      </c>
      <c r="B14" s="34"/>
      <c r="C14" s="23"/>
      <c r="D14" s="23"/>
      <c r="E14" s="23"/>
      <c r="F14" s="23"/>
      <c r="G14" s="23"/>
      <c r="H14" s="23"/>
      <c r="I14" s="23"/>
    </row>
    <row r="15" ht="15" customHeight="1">
      <c r="A15" s="47"/>
    </row>
    <row r="16" spans="1:10" ht="15" customHeight="1">
      <c r="A16" s="15"/>
      <c r="J16" s="1"/>
    </row>
    <row r="17" ht="15" customHeight="1">
      <c r="J17" s="1"/>
    </row>
    <row r="18" ht="15" customHeight="1">
      <c r="F18" s="45"/>
    </row>
  </sheetData>
  <sheetProtection/>
  <mergeCells count="8">
    <mergeCell ref="I3:K3"/>
    <mergeCell ref="A5:A7"/>
    <mergeCell ref="A8:A10"/>
    <mergeCell ref="A11:A13"/>
    <mergeCell ref="C3:E3"/>
    <mergeCell ref="F3:H3"/>
    <mergeCell ref="A3:A4"/>
    <mergeCell ref="B3:B4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&amp;L&amp;D</oddFooter>
  </headerFooter>
  <ignoredErrors>
    <ignoredError sqref="C7 E7 F7 E13 H7 I13 K10 D10 E10 H10 C10:C13 F10 F13" evalError="1"/>
    <ignoredError sqref="I10:J10 I7:J7 K7" evalError="1" formula="1"/>
    <ignoredError sqref="E11:E12 G7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J11" sqref="J11"/>
    </sheetView>
  </sheetViews>
  <sheetFormatPr defaultColWidth="9.140625" defaultRowHeight="15" customHeight="1"/>
  <cols>
    <col min="1" max="1" width="11.140625" style="4" customWidth="1"/>
    <col min="2" max="2" width="9.8515625" style="10" bestFit="1" customWidth="1"/>
    <col min="3" max="4" width="8.7109375" style="4" customWidth="1"/>
    <col min="5" max="5" width="6.28125" style="4" customWidth="1"/>
    <col min="6" max="7" width="8.7109375" style="4" customWidth="1"/>
    <col min="8" max="8" width="6.28125" style="4" customWidth="1"/>
    <col min="9" max="10" width="8.7109375" style="4" customWidth="1"/>
    <col min="11" max="11" width="6.28125" style="4" customWidth="1"/>
    <col min="12" max="16384" width="9.140625" style="4" customWidth="1"/>
  </cols>
  <sheetData>
    <row r="1" spans="1:11" ht="15" customHeight="1">
      <c r="A1" s="16" t="s">
        <v>12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3" t="s">
        <v>21</v>
      </c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>
      <c r="A3" s="57" t="s">
        <v>10</v>
      </c>
      <c r="B3" s="57" t="s">
        <v>2</v>
      </c>
      <c r="C3" s="48" t="s">
        <v>0</v>
      </c>
      <c r="D3" s="48"/>
      <c r="E3" s="48"/>
      <c r="F3" s="48" t="s">
        <v>8</v>
      </c>
      <c r="G3" s="48"/>
      <c r="H3" s="48"/>
      <c r="I3" s="48" t="s">
        <v>1</v>
      </c>
      <c r="J3" s="48"/>
      <c r="K3" s="48"/>
    </row>
    <row r="4" spans="1:11" s="5" customFormat="1" ht="15" customHeight="1">
      <c r="A4" s="58"/>
      <c r="B4" s="58"/>
      <c r="C4" s="13">
        <v>2016</v>
      </c>
      <c r="D4" s="13">
        <v>2017</v>
      </c>
      <c r="E4" s="13" t="s">
        <v>9</v>
      </c>
      <c r="F4" s="13">
        <v>2016</v>
      </c>
      <c r="G4" s="13">
        <v>2017</v>
      </c>
      <c r="H4" s="13" t="s">
        <v>9</v>
      </c>
      <c r="I4" s="13">
        <v>2016</v>
      </c>
      <c r="J4" s="13">
        <v>2017</v>
      </c>
      <c r="K4" s="13" t="s">
        <v>9</v>
      </c>
    </row>
    <row r="5" spans="1:14" ht="15" customHeight="1">
      <c r="A5" s="49" t="s">
        <v>5</v>
      </c>
      <c r="B5" s="18" t="s">
        <v>3</v>
      </c>
      <c r="C5" s="19">
        <v>418579</v>
      </c>
      <c r="D5" s="19">
        <v>439145</v>
      </c>
      <c r="E5" s="40">
        <f>D5/C5*100-100</f>
        <v>4.913289964379473</v>
      </c>
      <c r="F5" s="19">
        <v>70138</v>
      </c>
      <c r="G5" s="21">
        <v>94226</v>
      </c>
      <c r="H5" s="40">
        <f>G5/F5*100-100</f>
        <v>34.34372237588755</v>
      </c>
      <c r="I5" s="19">
        <f>SUM(C5,F5)</f>
        <v>488717</v>
      </c>
      <c r="J5" s="19">
        <f>SUM(D5,G5)</f>
        <v>533371</v>
      </c>
      <c r="K5" s="40">
        <f>J5/I5*100-100</f>
        <v>9.13698520820843</v>
      </c>
      <c r="N5" s="45"/>
    </row>
    <row r="6" spans="1:14" ht="15" customHeight="1">
      <c r="A6" s="50"/>
      <c r="B6" s="20" t="s">
        <v>4</v>
      </c>
      <c r="C6" s="21">
        <v>963574</v>
      </c>
      <c r="D6" s="21">
        <v>1042757</v>
      </c>
      <c r="E6" s="40">
        <f>D6/C6*100-100</f>
        <v>8.217635594152611</v>
      </c>
      <c r="F6" s="21">
        <v>168298</v>
      </c>
      <c r="G6" s="21">
        <v>235575</v>
      </c>
      <c r="H6" s="40">
        <f>G6/F6*100-100</f>
        <v>39.97492542989221</v>
      </c>
      <c r="I6" s="21">
        <f>SUM(C6,F6)</f>
        <v>1131872</v>
      </c>
      <c r="J6" s="21">
        <f>SUM(D6,G6)</f>
        <v>1278332</v>
      </c>
      <c r="K6" s="40">
        <f>J6/I6*100-100</f>
        <v>12.939625682055905</v>
      </c>
      <c r="N6" s="45"/>
    </row>
    <row r="7" spans="1:11" ht="24" customHeight="1">
      <c r="A7" s="51"/>
      <c r="B7" s="8" t="s">
        <v>11</v>
      </c>
      <c r="C7" s="41">
        <f>C6/C5</f>
        <v>2.3020122844194284</v>
      </c>
      <c r="D7" s="41">
        <f>D6/D5</f>
        <v>2.3745163898029125</v>
      </c>
      <c r="E7" s="42" t="s">
        <v>7</v>
      </c>
      <c r="F7" s="41">
        <f>F6/F5</f>
        <v>2.3995266474664234</v>
      </c>
      <c r="G7" s="41">
        <f>G6/G5</f>
        <v>2.500106127820347</v>
      </c>
      <c r="H7" s="42" t="s">
        <v>7</v>
      </c>
      <c r="I7" s="41">
        <f>I6/I5</f>
        <v>2.3160070142843403</v>
      </c>
      <c r="J7" s="41">
        <f>J6/J5</f>
        <v>2.3967032328341813</v>
      </c>
      <c r="K7" s="43" t="s">
        <v>7</v>
      </c>
    </row>
    <row r="8" spans="1:14" ht="15" customHeight="1">
      <c r="A8" s="50" t="s">
        <v>6</v>
      </c>
      <c r="B8" s="20" t="s">
        <v>3</v>
      </c>
      <c r="C8" s="21">
        <v>373521</v>
      </c>
      <c r="D8" s="21">
        <v>409740</v>
      </c>
      <c r="E8" s="40">
        <f>D8/C8*100-100</f>
        <v>9.69664356220936</v>
      </c>
      <c r="F8" s="21">
        <v>78130</v>
      </c>
      <c r="G8" s="21">
        <v>101669</v>
      </c>
      <c r="H8" s="40">
        <f>G8/F8*100-100</f>
        <v>30.127991808524257</v>
      </c>
      <c r="I8" s="21">
        <f>SUM(C8,F8)</f>
        <v>451651</v>
      </c>
      <c r="J8" s="21">
        <f>SUM(D8,G8)</f>
        <v>511409</v>
      </c>
      <c r="K8" s="40">
        <f>J8/I8*100-100</f>
        <v>13.231012441021932</v>
      </c>
      <c r="N8" s="45"/>
    </row>
    <row r="9" spans="1:14" ht="15" customHeight="1">
      <c r="A9" s="50"/>
      <c r="B9" s="20" t="s">
        <v>4</v>
      </c>
      <c r="C9" s="21">
        <v>1285621</v>
      </c>
      <c r="D9" s="21">
        <v>1430116</v>
      </c>
      <c r="E9" s="40">
        <f>D9/C9*100-100</f>
        <v>11.239315474778351</v>
      </c>
      <c r="F9" s="21">
        <v>211561</v>
      </c>
      <c r="G9" s="21">
        <v>273499</v>
      </c>
      <c r="H9" s="40">
        <f>G9/F9*100-100</f>
        <v>29.276662522865735</v>
      </c>
      <c r="I9" s="21">
        <f>SUM(C9,F9)</f>
        <v>1497182</v>
      </c>
      <c r="J9" s="21">
        <f>SUM(D9,G9)</f>
        <v>1703615</v>
      </c>
      <c r="K9" s="40">
        <f>J9/I9*100-100</f>
        <v>13.78810324997228</v>
      </c>
      <c r="N9" s="45"/>
    </row>
    <row r="10" spans="1:11" ht="24" customHeight="1">
      <c r="A10" s="51"/>
      <c r="B10" s="8" t="s">
        <v>11</v>
      </c>
      <c r="C10" s="41">
        <f>C9/C8</f>
        <v>3.4418975104478733</v>
      </c>
      <c r="D10" s="41">
        <f>D9/D8</f>
        <v>3.4903011665934494</v>
      </c>
      <c r="E10" s="42" t="s">
        <v>7</v>
      </c>
      <c r="F10" s="41">
        <f>F9/F8</f>
        <v>2.7078075003199795</v>
      </c>
      <c r="G10" s="41">
        <f>G9/G8</f>
        <v>2.6900923585360337</v>
      </c>
      <c r="H10" s="42" t="s">
        <v>7</v>
      </c>
      <c r="I10" s="41">
        <f>I9/I8</f>
        <v>3.314909078027061</v>
      </c>
      <c r="J10" s="41">
        <f>J9/J8</f>
        <v>3.331218261704428</v>
      </c>
      <c r="K10" s="43" t="s">
        <v>7</v>
      </c>
    </row>
    <row r="11" spans="1:11" ht="15" customHeight="1">
      <c r="A11" s="50" t="s">
        <v>1</v>
      </c>
      <c r="B11" s="6" t="s">
        <v>3</v>
      </c>
      <c r="C11" s="7">
        <f>SUM(C5,C8)</f>
        <v>792100</v>
      </c>
      <c r="D11" s="7">
        <f>SUM(D5,D8)</f>
        <v>848885</v>
      </c>
      <c r="E11" s="40">
        <f>D11/C11*100-100</f>
        <v>7.168918065900769</v>
      </c>
      <c r="F11" s="7">
        <f>SUM(F5,F8)</f>
        <v>148268</v>
      </c>
      <c r="G11" s="7">
        <f>SUM(G5,G8)</f>
        <v>195895</v>
      </c>
      <c r="H11" s="40">
        <f>G11/F11*100-100</f>
        <v>32.122238109369505</v>
      </c>
      <c r="I11" s="7">
        <f>SUM(C11,F11)</f>
        <v>940368</v>
      </c>
      <c r="J11" s="7">
        <f>SUM(D11,G11)</f>
        <v>1044780</v>
      </c>
      <c r="K11" s="40">
        <f>J11/I11*100-100</f>
        <v>11.103312745648509</v>
      </c>
    </row>
    <row r="12" spans="1:11" ht="15" customHeight="1">
      <c r="A12" s="50"/>
      <c r="B12" s="6" t="s">
        <v>4</v>
      </c>
      <c r="C12" s="7">
        <f>SUM(C6,C9)</f>
        <v>2249195</v>
      </c>
      <c r="D12" s="7">
        <f>SUM(D6,D9)</f>
        <v>2472873</v>
      </c>
      <c r="E12" s="40">
        <f>D12/C12*100-100</f>
        <v>9.944802473773933</v>
      </c>
      <c r="F12" s="7">
        <f>SUM(F6,F9)</f>
        <v>379859</v>
      </c>
      <c r="G12" s="7">
        <f>SUM(G6,G9)</f>
        <v>509074</v>
      </c>
      <c r="H12" s="40">
        <f>G12/F12*100-100</f>
        <v>34.01656930597932</v>
      </c>
      <c r="I12" s="7">
        <f>SUM(C12,F12)</f>
        <v>2629054</v>
      </c>
      <c r="J12" s="7">
        <f>SUM(D12,G12)</f>
        <v>2981947</v>
      </c>
      <c r="K12" s="40">
        <f>J12/I12*100-100</f>
        <v>13.422812920540991</v>
      </c>
    </row>
    <row r="13" spans="1:11" ht="24" customHeight="1">
      <c r="A13" s="51"/>
      <c r="B13" s="8" t="s">
        <v>11</v>
      </c>
      <c r="C13" s="41">
        <f>C12/C11</f>
        <v>2.8395341497285695</v>
      </c>
      <c r="D13" s="41">
        <f>D12/D11</f>
        <v>2.9130836332365395</v>
      </c>
      <c r="E13" s="42" t="s">
        <v>7</v>
      </c>
      <c r="F13" s="41">
        <f>F12/F11</f>
        <v>2.5619756117301105</v>
      </c>
      <c r="G13" s="41">
        <f>G12/G11</f>
        <v>2.5987084917940733</v>
      </c>
      <c r="H13" s="42" t="s">
        <v>7</v>
      </c>
      <c r="I13" s="41">
        <f>I12/I11</f>
        <v>2.795771442669253</v>
      </c>
      <c r="J13" s="41">
        <f>J12/J11</f>
        <v>2.8541386703420817</v>
      </c>
      <c r="K13" s="43" t="s">
        <v>7</v>
      </c>
    </row>
    <row r="14" spans="1:9" ht="15" customHeight="1">
      <c r="A14" s="15" t="s">
        <v>13</v>
      </c>
      <c r="B14" s="34"/>
      <c r="C14" s="23"/>
      <c r="D14" s="23"/>
      <c r="E14" s="23"/>
      <c r="F14" s="23"/>
      <c r="G14" s="23"/>
      <c r="H14" s="23"/>
      <c r="I14" s="23"/>
    </row>
    <row r="15" ht="15" customHeight="1">
      <c r="A15" s="47"/>
    </row>
    <row r="16" spans="1:10" ht="15" customHeight="1">
      <c r="A16" s="15"/>
      <c r="J16" s="1"/>
    </row>
    <row r="17" ht="15" customHeight="1">
      <c r="J17" s="1"/>
    </row>
  </sheetData>
  <sheetProtection/>
  <mergeCells count="8">
    <mergeCell ref="I3:K3"/>
    <mergeCell ref="A5:A7"/>
    <mergeCell ref="A8:A10"/>
    <mergeCell ref="A11:A13"/>
    <mergeCell ref="C3:E3"/>
    <mergeCell ref="F3:H3"/>
    <mergeCell ref="A3:A4"/>
    <mergeCell ref="B3:B4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&amp;L&amp;D</oddFooter>
  </headerFooter>
  <ignoredErrors>
    <ignoredError sqref="J7 E11:E12 J10 G7" formula="1"/>
    <ignoredError sqref="E10 F7 C7 H7 K7 I13 K10 H10 H13 C10:C13 F10:F13" evalError="1"/>
    <ignoredError sqref="I7 I10" evalError="1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G14" sqref="G14"/>
    </sheetView>
  </sheetViews>
  <sheetFormatPr defaultColWidth="9.140625" defaultRowHeight="15" customHeight="1"/>
  <cols>
    <col min="1" max="1" width="11.140625" style="4" customWidth="1"/>
    <col min="2" max="2" width="9.8515625" style="10" bestFit="1" customWidth="1"/>
    <col min="3" max="4" width="8.7109375" style="4" customWidth="1"/>
    <col min="5" max="5" width="6.28125" style="4" customWidth="1"/>
    <col min="6" max="7" width="8.7109375" style="4" customWidth="1"/>
    <col min="8" max="8" width="6.28125" style="4" customWidth="1"/>
    <col min="9" max="10" width="8.7109375" style="4" customWidth="1"/>
    <col min="11" max="11" width="6.28125" style="4" customWidth="1"/>
    <col min="12" max="16384" width="9.140625" style="4" customWidth="1"/>
  </cols>
  <sheetData>
    <row r="1" spans="1:11" ht="15" customHeight="1">
      <c r="A1" s="16" t="s">
        <v>12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3" t="s">
        <v>22</v>
      </c>
      <c r="B2" s="2"/>
      <c r="C2" s="3"/>
      <c r="D2" s="3"/>
      <c r="E2" s="3"/>
      <c r="F2" s="3"/>
      <c r="G2" s="3"/>
      <c r="H2" s="3"/>
      <c r="I2" s="3"/>
      <c r="J2" s="3"/>
      <c r="K2" s="3"/>
    </row>
    <row r="3" spans="1:12" ht="15" customHeight="1">
      <c r="A3" s="57" t="s">
        <v>10</v>
      </c>
      <c r="B3" s="57" t="s">
        <v>2</v>
      </c>
      <c r="C3" s="48" t="s">
        <v>0</v>
      </c>
      <c r="D3" s="48"/>
      <c r="E3" s="48"/>
      <c r="F3" s="48" t="s">
        <v>8</v>
      </c>
      <c r="G3" s="48"/>
      <c r="H3" s="48"/>
      <c r="I3" s="48" t="s">
        <v>1</v>
      </c>
      <c r="J3" s="48"/>
      <c r="K3" s="48"/>
      <c r="L3" s="12"/>
    </row>
    <row r="4" spans="1:11" s="5" customFormat="1" ht="15" customHeight="1">
      <c r="A4" s="58"/>
      <c r="B4" s="58"/>
      <c r="C4" s="13">
        <v>2016</v>
      </c>
      <c r="D4" s="13">
        <v>2017</v>
      </c>
      <c r="E4" s="13" t="s">
        <v>9</v>
      </c>
      <c r="F4" s="13">
        <v>2016</v>
      </c>
      <c r="G4" s="13">
        <v>2017</v>
      </c>
      <c r="H4" s="13" t="s">
        <v>9</v>
      </c>
      <c r="I4" s="13">
        <v>2016</v>
      </c>
      <c r="J4" s="13">
        <v>2017</v>
      </c>
      <c r="K4" s="13" t="s">
        <v>9</v>
      </c>
    </row>
    <row r="5" spans="1:15" ht="15" customHeight="1">
      <c r="A5" s="49" t="s">
        <v>5</v>
      </c>
      <c r="B5" s="6" t="s">
        <v>3</v>
      </c>
      <c r="C5" s="7">
        <v>115553</v>
      </c>
      <c r="D5" s="7">
        <v>137532</v>
      </c>
      <c r="E5" s="40">
        <f>D5/C5*100-100</f>
        <v>19.020709111836126</v>
      </c>
      <c r="F5" s="7">
        <v>27706</v>
      </c>
      <c r="G5" s="7">
        <v>40907</v>
      </c>
      <c r="H5" s="40">
        <f>G5/F5*100-100</f>
        <v>47.64671912221178</v>
      </c>
      <c r="I5" s="7">
        <f>SUM(C5,F5)</f>
        <v>143259</v>
      </c>
      <c r="J5" s="7">
        <f>SUM(D5,G5)</f>
        <v>178439</v>
      </c>
      <c r="K5" s="40">
        <f>J5/I5*100-100</f>
        <v>24.55692138015762</v>
      </c>
      <c r="O5" s="45"/>
    </row>
    <row r="6" spans="1:15" ht="15" customHeight="1">
      <c r="A6" s="50"/>
      <c r="B6" s="6" t="s">
        <v>4</v>
      </c>
      <c r="C6" s="7">
        <v>433509</v>
      </c>
      <c r="D6" s="7">
        <v>428664</v>
      </c>
      <c r="E6" s="40">
        <f>D6/C6*100-100</f>
        <v>-1.1176238555600833</v>
      </c>
      <c r="F6" s="7">
        <v>83264</v>
      </c>
      <c r="G6" s="7">
        <v>122306</v>
      </c>
      <c r="H6" s="40">
        <f>G6/F6*100-100</f>
        <v>46.889411990776324</v>
      </c>
      <c r="I6" s="7">
        <f>SUM(C6,F6)</f>
        <v>516773</v>
      </c>
      <c r="J6" s="7">
        <f>SUM(D6,G6)</f>
        <v>550970</v>
      </c>
      <c r="K6" s="40">
        <f>J6/I6*100-100</f>
        <v>6.617412287406665</v>
      </c>
      <c r="O6" s="45"/>
    </row>
    <row r="7" spans="1:12" ht="24" customHeight="1">
      <c r="A7" s="51"/>
      <c r="B7" s="17" t="s">
        <v>11</v>
      </c>
      <c r="C7" s="41">
        <f>C6/C5</f>
        <v>3.75160316045451</v>
      </c>
      <c r="D7" s="41">
        <f>D6/D5</f>
        <v>3.1168309920600294</v>
      </c>
      <c r="E7" s="42" t="s">
        <v>7</v>
      </c>
      <c r="F7" s="41">
        <f>F6/F5</f>
        <v>3.005269616689526</v>
      </c>
      <c r="G7" s="41">
        <f>G6/G5</f>
        <v>2.9898550370352264</v>
      </c>
      <c r="H7" s="42" t="s">
        <v>7</v>
      </c>
      <c r="I7" s="41">
        <f>I6/I5</f>
        <v>3.607263767023363</v>
      </c>
      <c r="J7" s="41">
        <f>J6/J5</f>
        <v>3.0877218545273175</v>
      </c>
      <c r="K7" s="43" t="s">
        <v>7</v>
      </c>
      <c r="L7" s="22"/>
    </row>
    <row r="8" spans="1:15" ht="15" customHeight="1">
      <c r="A8" s="49" t="s">
        <v>6</v>
      </c>
      <c r="B8" s="6" t="s">
        <v>3</v>
      </c>
      <c r="C8" s="7">
        <v>62016</v>
      </c>
      <c r="D8" s="7">
        <v>75164</v>
      </c>
      <c r="E8" s="40">
        <f>D8/C8*100-100</f>
        <v>21.20098039215685</v>
      </c>
      <c r="F8" s="7">
        <v>13902</v>
      </c>
      <c r="G8" s="7">
        <v>20806</v>
      </c>
      <c r="H8" s="40">
        <f>G8/F8*100-100</f>
        <v>49.66191914832399</v>
      </c>
      <c r="I8" s="7">
        <f>SUM(C8,F8)</f>
        <v>75918</v>
      </c>
      <c r="J8" s="7">
        <f>SUM(D8,G8)</f>
        <v>95970</v>
      </c>
      <c r="K8" s="40">
        <f>J8/I8*100-100</f>
        <v>26.41270844858927</v>
      </c>
      <c r="O8" s="45"/>
    </row>
    <row r="9" spans="1:15" ht="15" customHeight="1">
      <c r="A9" s="50"/>
      <c r="B9" s="6" t="s">
        <v>4</v>
      </c>
      <c r="C9" s="7">
        <v>695527</v>
      </c>
      <c r="D9" s="7">
        <v>379617</v>
      </c>
      <c r="E9" s="40">
        <f>D9/C9*100-100</f>
        <v>-45.42023530358994</v>
      </c>
      <c r="F9" s="7">
        <v>51451</v>
      </c>
      <c r="G9" s="7">
        <v>74054</v>
      </c>
      <c r="H9" s="40">
        <f>G9/F9*100-100</f>
        <v>43.93111892868944</v>
      </c>
      <c r="I9" s="7">
        <f>SUM(C9,F9)</f>
        <v>746978</v>
      </c>
      <c r="J9" s="7">
        <f>SUM(D9,G9)</f>
        <v>453671</v>
      </c>
      <c r="K9" s="40">
        <f>J9/I9*100-100</f>
        <v>-39.26581505747158</v>
      </c>
      <c r="O9" s="45"/>
    </row>
    <row r="10" spans="1:11" ht="24" customHeight="1">
      <c r="A10" s="51"/>
      <c r="B10" s="17" t="s">
        <v>11</v>
      </c>
      <c r="C10" s="41">
        <f>C9/C8</f>
        <v>11.215283152734779</v>
      </c>
      <c r="D10" s="41">
        <f>D9/D8</f>
        <v>5.050516204566016</v>
      </c>
      <c r="E10" s="42" t="s">
        <v>7</v>
      </c>
      <c r="F10" s="41">
        <f>F9/F8</f>
        <v>3.7009782765069774</v>
      </c>
      <c r="G10" s="41">
        <f>G9/G8</f>
        <v>3.55926175141786</v>
      </c>
      <c r="H10" s="42" t="s">
        <v>7</v>
      </c>
      <c r="I10" s="41">
        <f>I9/I8</f>
        <v>9.83927395347612</v>
      </c>
      <c r="J10" s="41">
        <f>J9/J8</f>
        <v>4.727216838595394</v>
      </c>
      <c r="K10" s="43" t="s">
        <v>7</v>
      </c>
    </row>
    <row r="11" spans="1:11" ht="15" customHeight="1">
      <c r="A11" s="50" t="s">
        <v>1</v>
      </c>
      <c r="B11" s="6" t="s">
        <v>3</v>
      </c>
      <c r="C11" s="7">
        <f>SUM(C5,C8)</f>
        <v>177569</v>
      </c>
      <c r="D11" s="7">
        <f>SUM(D5,D8)</f>
        <v>212696</v>
      </c>
      <c r="E11" s="40">
        <f>D11/C11*100-100</f>
        <v>19.782169184936564</v>
      </c>
      <c r="F11" s="7">
        <f>SUM(F5,F8)</f>
        <v>41608</v>
      </c>
      <c r="G11" s="7">
        <f>SUM(G5,G8)</f>
        <v>61713</v>
      </c>
      <c r="H11" s="40">
        <f>G11/F11*100-100</f>
        <v>48.32003460872909</v>
      </c>
      <c r="I11" s="7">
        <f>SUM(C11,F11)</f>
        <v>219177</v>
      </c>
      <c r="J11" s="7">
        <f>SUM(D11,G11)</f>
        <v>274409</v>
      </c>
      <c r="K11" s="40">
        <f>J11/I11*100-100</f>
        <v>25.19972442363934</v>
      </c>
    </row>
    <row r="12" spans="1:11" ht="15" customHeight="1">
      <c r="A12" s="50"/>
      <c r="B12" s="6" t="s">
        <v>4</v>
      </c>
      <c r="C12" s="7">
        <f>SUM(C6,C9)</f>
        <v>1129036</v>
      </c>
      <c r="D12" s="7">
        <f>SUM(D6,D9)</f>
        <v>808281</v>
      </c>
      <c r="E12" s="40">
        <f>D12/C12*100-100</f>
        <v>-28.40963441378308</v>
      </c>
      <c r="F12" s="7">
        <f>SUM(F6,F9)</f>
        <v>134715</v>
      </c>
      <c r="G12" s="7">
        <f>SUM(G6,G9)</f>
        <v>196360</v>
      </c>
      <c r="H12" s="40">
        <f>G12/F12*100-100</f>
        <v>45.75956649222434</v>
      </c>
      <c r="I12" s="7">
        <f>SUM(C12,F12)</f>
        <v>1263751</v>
      </c>
      <c r="J12" s="7">
        <f>SUM(D12,G12)</f>
        <v>1004641</v>
      </c>
      <c r="K12" s="40">
        <f>J12/I12*100-100</f>
        <v>-20.503247870822648</v>
      </c>
    </row>
    <row r="13" spans="1:11" ht="24" customHeight="1">
      <c r="A13" s="51"/>
      <c r="B13" s="8" t="s">
        <v>11</v>
      </c>
      <c r="C13" s="41">
        <f>C12/C11</f>
        <v>6.358294522129426</v>
      </c>
      <c r="D13" s="41">
        <f>D12/D11</f>
        <v>3.800170195960432</v>
      </c>
      <c r="E13" s="42" t="s">
        <v>7</v>
      </c>
      <c r="F13" s="41">
        <f>F12/F11</f>
        <v>3.2377187079407808</v>
      </c>
      <c r="G13" s="41">
        <f>G12/G11</f>
        <v>3.1818255472914947</v>
      </c>
      <c r="H13" s="42" t="s">
        <v>7</v>
      </c>
      <c r="I13" s="41">
        <f>I12/I11</f>
        <v>5.765892406593758</v>
      </c>
      <c r="J13" s="41">
        <f>J12/J11</f>
        <v>3.6611080540361285</v>
      </c>
      <c r="K13" s="43" t="s">
        <v>7</v>
      </c>
    </row>
    <row r="14" spans="1:9" ht="15" customHeight="1">
      <c r="A14" s="15" t="s">
        <v>13</v>
      </c>
      <c r="B14" s="34"/>
      <c r="C14" s="23"/>
      <c r="D14" s="23"/>
      <c r="E14" s="23"/>
      <c r="F14" s="23"/>
      <c r="G14" s="23"/>
      <c r="H14" s="23"/>
      <c r="I14" s="23"/>
    </row>
    <row r="15" ht="15" customHeight="1">
      <c r="A15" s="47"/>
    </row>
    <row r="16" spans="1:10" ht="15" customHeight="1">
      <c r="A16" s="15"/>
      <c r="J16" s="1"/>
    </row>
    <row r="17" ht="15" customHeight="1">
      <c r="J17" s="1"/>
    </row>
    <row r="18" ht="15" customHeight="1">
      <c r="I18" s="45"/>
    </row>
  </sheetData>
  <sheetProtection/>
  <mergeCells count="8">
    <mergeCell ref="I3:K3"/>
    <mergeCell ref="A5:A7"/>
    <mergeCell ref="A8:A10"/>
    <mergeCell ref="A11:A13"/>
    <mergeCell ref="C3:E3"/>
    <mergeCell ref="F3:H3"/>
    <mergeCell ref="A3:A4"/>
    <mergeCell ref="B3:B4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&amp;L&amp;D</oddFooter>
  </headerFooter>
  <ignoredErrors>
    <ignoredError sqref="I8:I9 I11:I12 J13 E11:E12 G7" formula="1"/>
    <ignoredError sqref="I10 I7 J10 J7 I13" evalError="1" formula="1"/>
    <ignoredError sqref="E7 C7 E13 F7 H7 K7 K10 H10 E10 C10:C13 F10:F13" evalError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J9" sqref="J9"/>
    </sheetView>
  </sheetViews>
  <sheetFormatPr defaultColWidth="9.140625" defaultRowHeight="15" customHeight="1"/>
  <cols>
    <col min="1" max="1" width="11.140625" style="4" customWidth="1"/>
    <col min="2" max="2" width="9.8515625" style="10" bestFit="1" customWidth="1"/>
    <col min="3" max="4" width="8.7109375" style="4" customWidth="1"/>
    <col min="5" max="5" width="6.28125" style="4" customWidth="1"/>
    <col min="6" max="7" width="8.7109375" style="4" customWidth="1"/>
    <col min="8" max="8" width="6.28125" style="4" customWidth="1"/>
    <col min="9" max="10" width="8.7109375" style="4" customWidth="1"/>
    <col min="11" max="11" width="6.28125" style="4" customWidth="1"/>
    <col min="12" max="16384" width="9.140625" style="4" customWidth="1"/>
  </cols>
  <sheetData>
    <row r="1" spans="1:11" ht="15" customHeight="1">
      <c r="A1" s="16" t="s">
        <v>12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3" t="s">
        <v>23</v>
      </c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>
      <c r="A3" s="57" t="s">
        <v>10</v>
      </c>
      <c r="B3" s="57" t="s">
        <v>2</v>
      </c>
      <c r="C3" s="48" t="s">
        <v>0</v>
      </c>
      <c r="D3" s="48"/>
      <c r="E3" s="48"/>
      <c r="F3" s="48" t="s">
        <v>8</v>
      </c>
      <c r="G3" s="48"/>
      <c r="H3" s="48"/>
      <c r="I3" s="48" t="s">
        <v>1</v>
      </c>
      <c r="J3" s="48"/>
      <c r="K3" s="48"/>
    </row>
    <row r="4" spans="1:12" s="5" customFormat="1" ht="15" customHeight="1">
      <c r="A4" s="58"/>
      <c r="B4" s="58"/>
      <c r="C4" s="13">
        <v>2016</v>
      </c>
      <c r="D4" s="13">
        <v>2017</v>
      </c>
      <c r="E4" s="13" t="s">
        <v>9</v>
      </c>
      <c r="F4" s="13">
        <v>2016</v>
      </c>
      <c r="G4" s="13">
        <v>2017</v>
      </c>
      <c r="H4" s="13" t="s">
        <v>9</v>
      </c>
      <c r="I4" s="13">
        <v>2016</v>
      </c>
      <c r="J4" s="13">
        <v>2017</v>
      </c>
      <c r="K4" s="13" t="s">
        <v>9</v>
      </c>
      <c r="L4" s="11"/>
    </row>
    <row r="5" spans="1:15" ht="15" customHeight="1">
      <c r="A5" s="49" t="s">
        <v>5</v>
      </c>
      <c r="B5" s="20" t="s">
        <v>3</v>
      </c>
      <c r="C5" s="21">
        <v>188839</v>
      </c>
      <c r="D5" s="21">
        <v>196198</v>
      </c>
      <c r="E5" s="40">
        <f>D5/C5*100-100</f>
        <v>3.896970435132573</v>
      </c>
      <c r="F5" s="21">
        <v>51068</v>
      </c>
      <c r="G5" s="21">
        <v>60814</v>
      </c>
      <c r="H5" s="40">
        <f>G5/F5*100-100</f>
        <v>19.08435811075428</v>
      </c>
      <c r="I5" s="21">
        <f>SUM(C5,F5)</f>
        <v>239907</v>
      </c>
      <c r="J5" s="21">
        <f>SUM(D5,G5)</f>
        <v>257012</v>
      </c>
      <c r="K5" s="40">
        <f>J5/I5*100-100</f>
        <v>7.12984614871597</v>
      </c>
      <c r="O5" s="45"/>
    </row>
    <row r="6" spans="1:15" ht="15" customHeight="1">
      <c r="A6" s="50"/>
      <c r="B6" s="20" t="s">
        <v>4</v>
      </c>
      <c r="C6" s="21">
        <v>590107</v>
      </c>
      <c r="D6" s="21">
        <v>577214</v>
      </c>
      <c r="E6" s="40">
        <f>D6/C6*100-100</f>
        <v>-2.184858000328745</v>
      </c>
      <c r="F6" s="21">
        <v>132710</v>
      </c>
      <c r="G6" s="21">
        <v>165154</v>
      </c>
      <c r="H6" s="40">
        <f>G6/F6*100-100</f>
        <v>24.447291085826237</v>
      </c>
      <c r="I6" s="21">
        <f>SUM(C6,F6)</f>
        <v>722817</v>
      </c>
      <c r="J6" s="21">
        <f>SUM(D6,G6)</f>
        <v>742368</v>
      </c>
      <c r="K6" s="40">
        <f>J6/I6*100-100</f>
        <v>2.704834003627468</v>
      </c>
      <c r="O6" s="45"/>
    </row>
    <row r="7" spans="1:11" ht="24" customHeight="1">
      <c r="A7" s="51"/>
      <c r="B7" s="8" t="s">
        <v>11</v>
      </c>
      <c r="C7" s="41">
        <f>C6/C5</f>
        <v>3.12492122919524</v>
      </c>
      <c r="D7" s="41">
        <f>D6/D5</f>
        <v>2.941997370003772</v>
      </c>
      <c r="E7" s="42" t="s">
        <v>7</v>
      </c>
      <c r="F7" s="41">
        <f>F6/F5</f>
        <v>2.5986919401582202</v>
      </c>
      <c r="G7" s="41">
        <f>G6/G5</f>
        <v>2.715723353175256</v>
      </c>
      <c r="H7" s="42" t="s">
        <v>7</v>
      </c>
      <c r="I7" s="41">
        <f>I6/I5</f>
        <v>3.0129050006877667</v>
      </c>
      <c r="J7" s="41">
        <f>J6/J5</f>
        <v>2.8884565701212397</v>
      </c>
      <c r="K7" s="43" t="s">
        <v>7</v>
      </c>
    </row>
    <row r="8" spans="1:15" ht="15" customHeight="1">
      <c r="A8" s="50" t="s">
        <v>6</v>
      </c>
      <c r="B8" s="20" t="s">
        <v>3</v>
      </c>
      <c r="C8" s="21">
        <v>119388</v>
      </c>
      <c r="D8" s="21">
        <v>142446</v>
      </c>
      <c r="E8" s="40">
        <f>D8/C8*100-100</f>
        <v>19.31349884410494</v>
      </c>
      <c r="F8" s="21">
        <v>40689</v>
      </c>
      <c r="G8" s="21">
        <v>48210</v>
      </c>
      <c r="H8" s="40">
        <f>G8/F8*100-100</f>
        <v>18.484111184841097</v>
      </c>
      <c r="I8" s="21">
        <f>SUM(C8,F8)</f>
        <v>160077</v>
      </c>
      <c r="J8" s="21">
        <f>SUM(D8,G8)</f>
        <v>190656</v>
      </c>
      <c r="K8" s="40">
        <f>J8/I8*100-100</f>
        <v>19.102681834367203</v>
      </c>
      <c r="O8" s="45"/>
    </row>
    <row r="9" spans="1:15" ht="15" customHeight="1">
      <c r="A9" s="50"/>
      <c r="B9" s="20" t="s">
        <v>4</v>
      </c>
      <c r="C9" s="21">
        <v>424517</v>
      </c>
      <c r="D9" s="21">
        <v>522594</v>
      </c>
      <c r="E9" s="40">
        <f>D9/C9*100-100</f>
        <v>23.103197280674266</v>
      </c>
      <c r="F9" s="21">
        <v>104150</v>
      </c>
      <c r="G9" s="21">
        <v>130939</v>
      </c>
      <c r="H9" s="40">
        <f>G9/F9*100-100</f>
        <v>25.721555448871825</v>
      </c>
      <c r="I9" s="21">
        <f>SUM(C9,F9)</f>
        <v>528667</v>
      </c>
      <c r="J9" s="21">
        <f>SUM(D9,G9)</f>
        <v>653533</v>
      </c>
      <c r="K9" s="40">
        <f>J9/I9*100-100</f>
        <v>23.619026721925152</v>
      </c>
      <c r="O9" s="45"/>
    </row>
    <row r="10" spans="1:12" ht="24" customHeight="1">
      <c r="A10" s="51"/>
      <c r="B10" s="8" t="s">
        <v>11</v>
      </c>
      <c r="C10" s="41">
        <f>C9/C8</f>
        <v>3.5557761249036752</v>
      </c>
      <c r="D10" s="41">
        <f>D9/D8</f>
        <v>3.6687165662777472</v>
      </c>
      <c r="E10" s="42" t="s">
        <v>7</v>
      </c>
      <c r="F10" s="41">
        <f>F9/F8</f>
        <v>2.559659858929932</v>
      </c>
      <c r="G10" s="41">
        <f>G9/G8</f>
        <v>2.7160132752540966</v>
      </c>
      <c r="H10" s="42" t="s">
        <v>7</v>
      </c>
      <c r="I10" s="41">
        <f>I9/I8</f>
        <v>3.302579383671608</v>
      </c>
      <c r="J10" s="41">
        <f>J9/J8</f>
        <v>3.4278123950990267</v>
      </c>
      <c r="K10" s="43" t="s">
        <v>7</v>
      </c>
      <c r="L10" s="44"/>
    </row>
    <row r="11" spans="1:11" ht="15" customHeight="1">
      <c r="A11" s="50" t="s">
        <v>1</v>
      </c>
      <c r="B11" s="6" t="s">
        <v>3</v>
      </c>
      <c r="C11" s="7">
        <f>SUM(C5,C8)</f>
        <v>308227</v>
      </c>
      <c r="D11" s="7">
        <f>SUM(D5,D8)</f>
        <v>338644</v>
      </c>
      <c r="E11" s="40">
        <f>D11/C11*100-100</f>
        <v>9.868376229207684</v>
      </c>
      <c r="F11" s="7">
        <f>SUM(F5,F8)</f>
        <v>91757</v>
      </c>
      <c r="G11" s="7">
        <f>SUM(G5,G8)</f>
        <v>109024</v>
      </c>
      <c r="H11" s="40">
        <f>G11/F11*100-100</f>
        <v>18.818182808941003</v>
      </c>
      <c r="I11" s="7">
        <f>SUM(C11,F11)</f>
        <v>399984</v>
      </c>
      <c r="J11" s="7">
        <f>SUM(D11,G11)</f>
        <v>447668</v>
      </c>
      <c r="K11" s="40">
        <f>J11/I11*100-100</f>
        <v>11.92147685907436</v>
      </c>
    </row>
    <row r="12" spans="1:11" ht="15" customHeight="1">
      <c r="A12" s="50"/>
      <c r="B12" s="6" t="s">
        <v>4</v>
      </c>
      <c r="C12" s="7">
        <f>SUM(C6,C9)</f>
        <v>1014624</v>
      </c>
      <c r="D12" s="7">
        <f>SUM(D6,D9)</f>
        <v>1099808</v>
      </c>
      <c r="E12" s="40">
        <f>D12/C12*100-100</f>
        <v>8.395622417762638</v>
      </c>
      <c r="F12" s="7">
        <f>SUM(F6,F9)</f>
        <v>236860</v>
      </c>
      <c r="G12" s="7">
        <f>SUM(G6,G9)</f>
        <v>296093</v>
      </c>
      <c r="H12" s="40">
        <f>G12/F12*100-100</f>
        <v>25.007599425821155</v>
      </c>
      <c r="I12" s="7">
        <f>SUM(C12,F12)</f>
        <v>1251484</v>
      </c>
      <c r="J12" s="7">
        <f>SUM(D12,G12)</f>
        <v>1395901</v>
      </c>
      <c r="K12" s="40">
        <f>J12/I12*100-100</f>
        <v>11.53966011551087</v>
      </c>
    </row>
    <row r="13" spans="1:11" ht="24" customHeight="1">
      <c r="A13" s="51"/>
      <c r="B13" s="8" t="s">
        <v>11</v>
      </c>
      <c r="C13" s="41">
        <f>C12/C11</f>
        <v>3.291807661236686</v>
      </c>
      <c r="D13" s="41">
        <f>D12/D11</f>
        <v>3.247681931467854</v>
      </c>
      <c r="E13" s="42" t="s">
        <v>7</v>
      </c>
      <c r="F13" s="41">
        <f>F12/F11</f>
        <v>2.5813834366860293</v>
      </c>
      <c r="G13" s="41">
        <f>G12/G11</f>
        <v>2.7158515556207807</v>
      </c>
      <c r="H13" s="42" t="s">
        <v>7</v>
      </c>
      <c r="I13" s="41">
        <f>I12/I11</f>
        <v>3.1288351534061363</v>
      </c>
      <c r="J13" s="41">
        <f>J12/J11</f>
        <v>3.118161226623301</v>
      </c>
      <c r="K13" s="43" t="s">
        <v>7</v>
      </c>
    </row>
    <row r="14" spans="1:9" ht="15" customHeight="1">
      <c r="A14" s="15" t="s">
        <v>14</v>
      </c>
      <c r="B14" s="34"/>
      <c r="C14" s="23"/>
      <c r="D14" s="23"/>
      <c r="E14" s="23"/>
      <c r="F14" s="23"/>
      <c r="G14" s="23"/>
      <c r="H14" s="23"/>
      <c r="I14" s="23"/>
    </row>
    <row r="15" ht="15" customHeight="1">
      <c r="A15" s="47"/>
    </row>
    <row r="16" spans="1:10" ht="15" customHeight="1">
      <c r="A16" s="15"/>
      <c r="J16" s="1"/>
    </row>
    <row r="17" ht="15" customHeight="1">
      <c r="J17" s="1"/>
    </row>
  </sheetData>
  <sheetProtection/>
  <mergeCells count="8">
    <mergeCell ref="I3:K3"/>
    <mergeCell ref="A5:A7"/>
    <mergeCell ref="A8:A10"/>
    <mergeCell ref="A11:A13"/>
    <mergeCell ref="C3:E3"/>
    <mergeCell ref="F3:H3"/>
    <mergeCell ref="A3:A4"/>
    <mergeCell ref="B3:B4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&amp;L&amp;D</oddFooter>
  </headerFooter>
  <ignoredErrors>
    <ignoredError sqref="I8:I9 E11:E12 G7" formula="1"/>
    <ignoredError sqref="E13 I10:J10 I7:J7" evalError="1" formula="1"/>
    <ignoredError sqref="E7 H7 K7 I13 F13 F7 C7 K10 H13 H10 E10 C10:C13 F10" evalError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G11" sqref="G11"/>
    </sheetView>
  </sheetViews>
  <sheetFormatPr defaultColWidth="9.140625" defaultRowHeight="15" customHeight="1"/>
  <cols>
    <col min="1" max="1" width="11.140625" style="4" customWidth="1"/>
    <col min="2" max="2" width="9.8515625" style="10" bestFit="1" customWidth="1"/>
    <col min="3" max="4" width="8.7109375" style="4" customWidth="1"/>
    <col min="5" max="5" width="6.28125" style="4" customWidth="1"/>
    <col min="6" max="7" width="8.7109375" style="4" customWidth="1"/>
    <col min="8" max="8" width="6.28125" style="4" customWidth="1"/>
    <col min="9" max="10" width="8.7109375" style="4" customWidth="1"/>
    <col min="11" max="11" width="6.28125" style="4" customWidth="1"/>
    <col min="12" max="16384" width="9.140625" style="4" customWidth="1"/>
  </cols>
  <sheetData>
    <row r="1" spans="1:11" ht="15" customHeight="1">
      <c r="A1" s="16" t="s">
        <v>12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3" t="s">
        <v>24</v>
      </c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>
      <c r="A3" s="57" t="s">
        <v>10</v>
      </c>
      <c r="B3" s="57" t="s">
        <v>2</v>
      </c>
      <c r="C3" s="48" t="s">
        <v>0</v>
      </c>
      <c r="D3" s="48"/>
      <c r="E3" s="48"/>
      <c r="F3" s="48" t="s">
        <v>8</v>
      </c>
      <c r="G3" s="48"/>
      <c r="H3" s="48"/>
      <c r="I3" s="48" t="s">
        <v>1</v>
      </c>
      <c r="J3" s="48"/>
      <c r="K3" s="48"/>
    </row>
    <row r="4" spans="1:11" s="5" customFormat="1" ht="15" customHeight="1">
      <c r="A4" s="58"/>
      <c r="B4" s="58"/>
      <c r="C4" s="13">
        <v>2016</v>
      </c>
      <c r="D4" s="13">
        <v>2017</v>
      </c>
      <c r="E4" s="13" t="s">
        <v>9</v>
      </c>
      <c r="F4" s="13">
        <v>2016</v>
      </c>
      <c r="G4" s="13">
        <v>2017</v>
      </c>
      <c r="H4" s="13" t="s">
        <v>9</v>
      </c>
      <c r="I4" s="13">
        <v>2016</v>
      </c>
      <c r="J4" s="13">
        <v>2017</v>
      </c>
      <c r="K4" s="13" t="s">
        <v>9</v>
      </c>
    </row>
    <row r="5" spans="1:14" ht="15" customHeight="1">
      <c r="A5" s="49" t="s">
        <v>5</v>
      </c>
      <c r="B5" s="18" t="s">
        <v>3</v>
      </c>
      <c r="C5" s="19">
        <v>324774</v>
      </c>
      <c r="D5" s="19">
        <v>347434</v>
      </c>
      <c r="E5" s="40">
        <f>D5/C5*100-100</f>
        <v>6.977159501684255</v>
      </c>
      <c r="F5" s="19">
        <v>122519</v>
      </c>
      <c r="G5" s="21">
        <v>139257</v>
      </c>
      <c r="H5" s="40">
        <f>G5/F5*100-100</f>
        <v>13.661554534398746</v>
      </c>
      <c r="I5" s="19">
        <f>SUM(C5,F5)</f>
        <v>447293</v>
      </c>
      <c r="J5" s="19">
        <f>SUM(D5,G5)</f>
        <v>486691</v>
      </c>
      <c r="K5" s="40">
        <f>J5/I5*100-100</f>
        <v>8.808096706185879</v>
      </c>
      <c r="N5" s="45"/>
    </row>
    <row r="6" spans="1:14" ht="15" customHeight="1">
      <c r="A6" s="50"/>
      <c r="B6" s="20" t="s">
        <v>4</v>
      </c>
      <c r="C6" s="21">
        <v>1073362</v>
      </c>
      <c r="D6" s="21">
        <v>1141892</v>
      </c>
      <c r="E6" s="40">
        <f>D6/C6*100-100</f>
        <v>6.384612088000139</v>
      </c>
      <c r="F6" s="21">
        <v>426709</v>
      </c>
      <c r="G6" s="21">
        <v>479169</v>
      </c>
      <c r="H6" s="40">
        <f>G6/F6*100-100</f>
        <v>12.294092695490377</v>
      </c>
      <c r="I6" s="21">
        <f>SUM(C6,F6)</f>
        <v>1500071</v>
      </c>
      <c r="J6" s="21">
        <f>SUM(D6,G6)</f>
        <v>1621061</v>
      </c>
      <c r="K6" s="40">
        <f>J6/I6*100-100</f>
        <v>8.065618227403903</v>
      </c>
      <c r="N6" s="45"/>
    </row>
    <row r="7" spans="1:11" ht="24" customHeight="1">
      <c r="A7" s="51"/>
      <c r="B7" s="8" t="s">
        <v>11</v>
      </c>
      <c r="C7" s="41">
        <f>C6/C5</f>
        <v>3.3049505194381323</v>
      </c>
      <c r="D7" s="41">
        <f>D6/D5</f>
        <v>3.2866443698659316</v>
      </c>
      <c r="E7" s="42" t="s">
        <v>7</v>
      </c>
      <c r="F7" s="41">
        <f>F6/F5</f>
        <v>3.48279858634171</v>
      </c>
      <c r="G7" s="41">
        <f>G6/G5</f>
        <v>3.440897046468041</v>
      </c>
      <c r="H7" s="42" t="s">
        <v>7</v>
      </c>
      <c r="I7" s="41">
        <f>I6/I5</f>
        <v>3.3536652708627233</v>
      </c>
      <c r="J7" s="41">
        <f>J6/J5</f>
        <v>3.3307807212379106</v>
      </c>
      <c r="K7" s="43" t="s">
        <v>7</v>
      </c>
    </row>
    <row r="8" spans="1:11" ht="15" customHeight="1">
      <c r="A8" s="50" t="s">
        <v>6</v>
      </c>
      <c r="B8" s="20" t="s">
        <v>3</v>
      </c>
      <c r="C8" s="21">
        <v>134454</v>
      </c>
      <c r="D8" s="21">
        <v>142706</v>
      </c>
      <c r="E8" s="40">
        <f>D8/C8*100-100</f>
        <v>6.13741502670058</v>
      </c>
      <c r="F8" s="21">
        <v>57996</v>
      </c>
      <c r="G8" s="21">
        <v>69245</v>
      </c>
      <c r="H8" s="40">
        <f>G8/F8*100-100</f>
        <v>19.396165252776058</v>
      </c>
      <c r="I8" s="21">
        <f>SUM(C8,F8)</f>
        <v>192450</v>
      </c>
      <c r="J8" s="21">
        <f>SUM(D8,G8)</f>
        <v>211951</v>
      </c>
      <c r="K8" s="40">
        <f>J8/I8*100-100</f>
        <v>10.133021564042608</v>
      </c>
    </row>
    <row r="9" spans="1:14" ht="15" customHeight="1">
      <c r="A9" s="50"/>
      <c r="B9" s="20" t="s">
        <v>4</v>
      </c>
      <c r="C9" s="21">
        <v>472983</v>
      </c>
      <c r="D9" s="21">
        <v>489341</v>
      </c>
      <c r="E9" s="40">
        <f>D9/C9*100-100</f>
        <v>3.458475251753228</v>
      </c>
      <c r="F9" s="21">
        <v>182847</v>
      </c>
      <c r="G9" s="21">
        <v>216153</v>
      </c>
      <c r="H9" s="40">
        <f>G9/F9*100-100</f>
        <v>18.21522912599059</v>
      </c>
      <c r="I9" s="21">
        <f>SUM(C9,F9)</f>
        <v>655830</v>
      </c>
      <c r="J9" s="21">
        <f>SUM(D9,G9)</f>
        <v>705494</v>
      </c>
      <c r="K9" s="40">
        <f>J9/I9*100-100</f>
        <v>7.57269414329933</v>
      </c>
      <c r="N9" s="45"/>
    </row>
    <row r="10" spans="1:14" ht="24" customHeight="1">
      <c r="A10" s="51"/>
      <c r="B10" s="8" t="s">
        <v>11</v>
      </c>
      <c r="C10" s="41">
        <f>C9/C8</f>
        <v>3.5178053460663126</v>
      </c>
      <c r="D10" s="41">
        <f>D9/D8</f>
        <v>3.429014897761832</v>
      </c>
      <c r="E10" s="42" t="s">
        <v>7</v>
      </c>
      <c r="F10" s="41">
        <f>F9/F8</f>
        <v>3.152751913925098</v>
      </c>
      <c r="G10" s="41">
        <f>G9/G8</f>
        <v>3.121568344284786</v>
      </c>
      <c r="H10" s="42" t="s">
        <v>7</v>
      </c>
      <c r="I10" s="41">
        <f>I9/I8</f>
        <v>3.4077942322681216</v>
      </c>
      <c r="J10" s="41">
        <f>J9/J8</f>
        <v>3.328571226368359</v>
      </c>
      <c r="K10" s="43" t="s">
        <v>7</v>
      </c>
      <c r="N10" s="45"/>
    </row>
    <row r="11" spans="1:11" ht="15" customHeight="1">
      <c r="A11" s="50" t="s">
        <v>1</v>
      </c>
      <c r="B11" s="6" t="s">
        <v>3</v>
      </c>
      <c r="C11" s="7">
        <f>SUM(C5,C8)</f>
        <v>459228</v>
      </c>
      <c r="D11" s="7">
        <f>SUM(D5,D8)</f>
        <v>490140</v>
      </c>
      <c r="E11" s="40">
        <f>D11/C11*100-100</f>
        <v>6.7312968721419395</v>
      </c>
      <c r="F11" s="7">
        <f>SUM(F5,F8)</f>
        <v>180515</v>
      </c>
      <c r="G11" s="7">
        <f>SUM(G5,G8)</f>
        <v>208502</v>
      </c>
      <c r="H11" s="40">
        <f>G11/F11*100-100</f>
        <v>15.503974738941366</v>
      </c>
      <c r="I11" s="7">
        <f>SUM(C11,F11)</f>
        <v>639743</v>
      </c>
      <c r="J11" s="7">
        <f>SUM(D11,G11)</f>
        <v>698642</v>
      </c>
      <c r="K11" s="40">
        <f>J11/I11*100-100</f>
        <v>9.206665801736008</v>
      </c>
    </row>
    <row r="12" spans="1:11" ht="15" customHeight="1">
      <c r="A12" s="50"/>
      <c r="B12" s="6" t="s">
        <v>4</v>
      </c>
      <c r="C12" s="7">
        <f>SUM(C6,C9)</f>
        <v>1546345</v>
      </c>
      <c r="D12" s="7">
        <f>SUM(D6,D9)</f>
        <v>1631233</v>
      </c>
      <c r="E12" s="40">
        <f>D12/C12*100-100</f>
        <v>5.489589968603383</v>
      </c>
      <c r="F12" s="7">
        <f>SUM(F6,F9)</f>
        <v>609556</v>
      </c>
      <c r="G12" s="7">
        <f>SUM(G6,G9)</f>
        <v>695322</v>
      </c>
      <c r="H12" s="40">
        <f>G12/F12*100-100</f>
        <v>14.070241290381858</v>
      </c>
      <c r="I12" s="7">
        <f>SUM(C12,F12)</f>
        <v>2155901</v>
      </c>
      <c r="J12" s="7">
        <f>SUM(D12,G12)</f>
        <v>2326555</v>
      </c>
      <c r="K12" s="40">
        <f>J12/I12*100-100</f>
        <v>7.915669597073332</v>
      </c>
    </row>
    <row r="13" spans="1:11" ht="24" customHeight="1">
      <c r="A13" s="51"/>
      <c r="B13" s="8" t="s">
        <v>11</v>
      </c>
      <c r="C13" s="41">
        <f>C12/C11</f>
        <v>3.367270723910563</v>
      </c>
      <c r="D13" s="41">
        <f>D12/D11</f>
        <v>3.3280960541885993</v>
      </c>
      <c r="E13" s="42" t="s">
        <v>7</v>
      </c>
      <c r="F13" s="41">
        <f>F12/F11</f>
        <v>3.376760933994405</v>
      </c>
      <c r="G13" s="41">
        <f>G12/G11</f>
        <v>3.334845708914063</v>
      </c>
      <c r="H13" s="42" t="s">
        <v>7</v>
      </c>
      <c r="I13" s="41">
        <f>I12/I11</f>
        <v>3.369948557467608</v>
      </c>
      <c r="J13" s="41">
        <f>J12/J11</f>
        <v>3.330110414203555</v>
      </c>
      <c r="K13" s="43" t="s">
        <v>7</v>
      </c>
    </row>
    <row r="14" spans="1:9" ht="15" customHeight="1">
      <c r="A14" s="15" t="s">
        <v>13</v>
      </c>
      <c r="B14" s="34"/>
      <c r="C14" s="23"/>
      <c r="D14" s="23"/>
      <c r="E14" s="23"/>
      <c r="F14" s="23"/>
      <c r="G14" s="23"/>
      <c r="H14" s="23"/>
      <c r="I14" s="23"/>
    </row>
    <row r="15" ht="15" customHeight="1">
      <c r="A15" s="47"/>
    </row>
    <row r="16" spans="1:10" ht="15" customHeight="1">
      <c r="A16" s="15"/>
      <c r="J16" s="1"/>
    </row>
    <row r="17" ht="15" customHeight="1">
      <c r="J17" s="1"/>
    </row>
  </sheetData>
  <sheetProtection/>
  <mergeCells count="8">
    <mergeCell ref="I3:K3"/>
    <mergeCell ref="A5:A7"/>
    <mergeCell ref="A8:A10"/>
    <mergeCell ref="A11:A13"/>
    <mergeCell ref="C3:E3"/>
    <mergeCell ref="F3:H3"/>
    <mergeCell ref="A3:A4"/>
    <mergeCell ref="B3:B4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&amp;L&amp;D</oddFooter>
  </headerFooter>
  <ignoredErrors>
    <ignoredError sqref="J10 K7 G7 E11:E12" formula="1"/>
    <ignoredError sqref="I7:J7 I10" evalError="1" formula="1"/>
    <ignoredError sqref="E7 C7 F7 E13:F13 F10 H10 I13 K10 E10 K13 H13 C10:C13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Rosalia Giambrone</cp:lastModifiedBy>
  <cp:lastPrinted>2018-03-19T09:43:01Z</cp:lastPrinted>
  <dcterms:created xsi:type="dcterms:W3CDTF">2011-09-16T08:49:03Z</dcterms:created>
  <dcterms:modified xsi:type="dcterms:W3CDTF">2018-07-19T08:50:51Z</dcterms:modified>
  <cp:category/>
  <cp:version/>
  <cp:contentType/>
  <cp:contentStatus/>
</cp:coreProperties>
</file>