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alfabetica" sheetId="1" r:id="rId1"/>
    <sheet name="puntegg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<sst xmlns="http://schemas.openxmlformats.org/spreadsheetml/2006/main" count="278" uniqueCount="113">
  <si>
    <t>N</t>
  </si>
  <si>
    <t xml:space="preserve"> PROT</t>
  </si>
  <si>
    <t>N O M I N A T I V O</t>
  </si>
  <si>
    <t>DATA DI NASCITA</t>
  </si>
  <si>
    <t>I N D I R I Z Z O</t>
  </si>
  <si>
    <t>C.A.P.  COMUNE</t>
  </si>
  <si>
    <t xml:space="preserve">ANZ. SERV.el. di prov. </t>
  </si>
  <si>
    <t>mesi complessivi</t>
  </si>
  <si>
    <t>mesi incarico</t>
  </si>
  <si>
    <t>totale PARZ</t>
  </si>
  <si>
    <t>DATA LIMITE</t>
  </si>
  <si>
    <t>MESI REG. SIC.</t>
  </si>
  <si>
    <t>MESI ULT.INC.</t>
  </si>
  <si>
    <t>tot.mesi (art.34 c.7 A.C.N. 23/03/05)</t>
  </si>
  <si>
    <t>REG. DI PROV.</t>
  </si>
  <si>
    <t>AMBITI RICHIESTI</t>
  </si>
  <si>
    <t>ZONE CARENTI DI ASSISTENZA PRIMARIA 1° MARZO 2010 (ALL. B)</t>
  </si>
  <si>
    <t>GRADUATORIA PROVVISORIA TRASFERIMENTI</t>
  </si>
  <si>
    <t>Arena Filippa Anna</t>
  </si>
  <si>
    <t>via Papa Luciani</t>
  </si>
  <si>
    <t>94013 Leonforte</t>
  </si>
  <si>
    <t>SICILIA</t>
  </si>
  <si>
    <t>Barrafranca; Catania; Caltanissetta-Resuttano</t>
  </si>
  <si>
    <t>Bosco Francesca</t>
  </si>
  <si>
    <t>via Asilo S. Agata, 8</t>
  </si>
  <si>
    <t>95129 Catania</t>
  </si>
  <si>
    <t>Catania</t>
  </si>
  <si>
    <t>Branciforti Giacomo S.</t>
  </si>
  <si>
    <t>piazza Sciuti, 13</t>
  </si>
  <si>
    <t>95131 Catania</t>
  </si>
  <si>
    <t>PIEMONTE</t>
  </si>
  <si>
    <t>Modica</t>
  </si>
  <si>
    <t>ANZ. SER.REG. SIC.</t>
  </si>
  <si>
    <t>Calì Claudia</t>
  </si>
  <si>
    <t>corso Sammarco, 55</t>
  </si>
  <si>
    <t>90030 Villafrati</t>
  </si>
  <si>
    <t>A.S.P. n° 6</t>
  </si>
  <si>
    <t>Calvo Giuseppe Marcello</t>
  </si>
  <si>
    <t>via Tarderia, 83/bis</t>
  </si>
  <si>
    <t>95030 Pedara</t>
  </si>
  <si>
    <t>Catania; Gravina; Nicolosi-Pedara; Viagrande; Trecastagni</t>
  </si>
  <si>
    <t>A.S.P. n° 3</t>
  </si>
  <si>
    <t>Costa Maurizio</t>
  </si>
  <si>
    <t>via Roccaromana, 53/A</t>
  </si>
  <si>
    <t>95124 Catania</t>
  </si>
  <si>
    <t>Di Bella Sofia</t>
  </si>
  <si>
    <t>via Passopomo, 3</t>
  </si>
  <si>
    <t>95010 S. Venerina</t>
  </si>
  <si>
    <t xml:space="preserve">Di Giovanni Giuseppina M. </t>
  </si>
  <si>
    <t>via F. Crispi, 64</t>
  </si>
  <si>
    <t>90030 Palazzo Adriano</t>
  </si>
  <si>
    <t>Di Marco Domenica Maria</t>
  </si>
  <si>
    <t>via L. Sturzo, 12</t>
  </si>
  <si>
    <t>95020 Aci Castello</t>
  </si>
  <si>
    <t>Di Modica Salvatore</t>
  </si>
  <si>
    <t>via De Medici, 55/B</t>
  </si>
  <si>
    <t>20031 Cesano Maderno</t>
  </si>
  <si>
    <t>LOMBARDIA</t>
  </si>
  <si>
    <t>Acate; S. Croce Camerina</t>
  </si>
  <si>
    <t>Di Pasquale Lucia</t>
  </si>
  <si>
    <t>via G. Giardina, 15</t>
  </si>
  <si>
    <t>96010 Portopalo C. P.</t>
  </si>
  <si>
    <t>90145 Palermo</t>
  </si>
  <si>
    <t>La Rocca Donatella</t>
  </si>
  <si>
    <t>via M. Coffa Caruso, 25</t>
  </si>
  <si>
    <t>90146 Palermo</t>
  </si>
  <si>
    <t>Palermo</t>
  </si>
  <si>
    <t>Monreale Maurizio</t>
  </si>
  <si>
    <t>via F. Brunelleschi, 104</t>
  </si>
  <si>
    <t>Palermo; Palermo Distr. 14</t>
  </si>
  <si>
    <t>Orlando Alberto</t>
  </si>
  <si>
    <t>via Saraceni, 10</t>
  </si>
  <si>
    <t>95040 Castel di Judica</t>
  </si>
  <si>
    <t>Paternò</t>
  </si>
  <si>
    <t>Orto Giovanni</t>
  </si>
  <si>
    <t>via della Libertà, 92</t>
  </si>
  <si>
    <t>95047 Paternò</t>
  </si>
  <si>
    <t>Parisi Umberto</t>
  </si>
  <si>
    <t>piazza Cairoli, 65</t>
  </si>
  <si>
    <t>98122 Messina</t>
  </si>
  <si>
    <t>Giarre-Riposto</t>
  </si>
  <si>
    <t>Salamone Maria</t>
  </si>
  <si>
    <t>via Cartagine, 5</t>
  </si>
  <si>
    <t>90135 Palermo</t>
  </si>
  <si>
    <t>Sequenzia Angelica</t>
  </si>
  <si>
    <t>via Porto Ponente, 10</t>
  </si>
  <si>
    <t>98050 Vulcano (Lipari)</t>
  </si>
  <si>
    <t>Catania; Acireale; Misterbianco; Trecastagni; Nicolosi-Pedara; Giarre-riposto; A.S.P.n° 8; A.S.P. n° 7</t>
  </si>
  <si>
    <t>Sinaguglia Giuseppina</t>
  </si>
  <si>
    <t>corso Milano, 102</t>
  </si>
  <si>
    <t>37138 Verona</t>
  </si>
  <si>
    <t>VENETO</t>
  </si>
  <si>
    <t>Spampinato Francesco</t>
  </si>
  <si>
    <t>via San Pietro D'Ollesia, 13</t>
  </si>
  <si>
    <t>10053 Bussoleno</t>
  </si>
  <si>
    <t>Pachino</t>
  </si>
  <si>
    <t>Trovato Menza Rita</t>
  </si>
  <si>
    <t>via Ingegnere, 10</t>
  </si>
  <si>
    <t>95128 Catania</t>
  </si>
  <si>
    <t>Vasile Salvo</t>
  </si>
  <si>
    <t>via Siracusa, 56</t>
  </si>
  <si>
    <t>96010 Melilli</t>
  </si>
  <si>
    <t>A.S.P. n° 8</t>
  </si>
  <si>
    <t>Zanghi Maria</t>
  </si>
  <si>
    <t>via IV Novembre, 44</t>
  </si>
  <si>
    <t>95020 Aci Bonaccorsi</t>
  </si>
  <si>
    <t>Randazzo Salvatore r.</t>
  </si>
  <si>
    <t>c/da Montagna s.n.c.</t>
  </si>
  <si>
    <t>93010 Montedoro</t>
  </si>
  <si>
    <t>Villalba-Vallelunga</t>
  </si>
  <si>
    <t>AA.SS.PP. n° 1, 2, 3, 4, 6, 7, 8, 9</t>
  </si>
  <si>
    <t>Randazzo Salvatore R.</t>
  </si>
  <si>
    <t>GRADUATORIA PROVVISORIA TRASFERIMENTI-alfabetica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</si>
</sst>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.00390625" style="0" bestFit="1" customWidth="1"/>
    <col min="2" max="2" width="6.28125" style="0" hidden="1" customWidth="1"/>
    <col min="3" max="3" width="24.57421875" style="0" bestFit="1" customWidth="1"/>
    <col min="4" max="4" width="10.140625" style="0" bestFit="1" customWidth="1"/>
    <col min="5" max="5" width="24.8515625" style="0" bestFit="1" customWidth="1"/>
    <col min="6" max="6" width="22.00390625" style="0" bestFit="1" customWidth="1"/>
    <col min="7" max="7" width="10.140625" style="0" customWidth="1"/>
    <col min="8" max="8" width="10.140625" style="0" bestFit="1" customWidth="1"/>
    <col min="9" max="12" width="9.140625" style="0" hidden="1" customWidth="1"/>
    <col min="14" max="15" width="5.7109375" style="0" customWidth="1"/>
    <col min="16" max="16" width="10.140625" style="0" bestFit="1" customWidth="1"/>
    <col min="17" max="17" width="11.57421875" style="0" customWidth="1"/>
    <col min="18" max="18" width="2.7109375" style="0" customWidth="1"/>
    <col min="34" max="35" width="10.140625" style="0" bestFit="1" customWidth="1"/>
  </cols>
  <sheetData>
    <row r="1" spans="1:17" ht="23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3.25">
      <c r="A2" s="58" t="s">
        <v>112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5" ht="66" customHeight="1">
      <c r="A3" s="21" t="s">
        <v>0</v>
      </c>
      <c r="B3" s="22" t="s">
        <v>1</v>
      </c>
      <c r="C3" s="21" t="s">
        <v>2</v>
      </c>
      <c r="D3" s="23" t="s">
        <v>3</v>
      </c>
      <c r="E3" s="21" t="s">
        <v>4</v>
      </c>
      <c r="F3" s="21" t="s">
        <v>5</v>
      </c>
      <c r="G3" s="21" t="s">
        <v>32</v>
      </c>
      <c r="H3" s="21" t="s">
        <v>6</v>
      </c>
      <c r="I3" s="24" t="s">
        <v>7</v>
      </c>
      <c r="J3" s="24" t="s">
        <v>8</v>
      </c>
      <c r="K3" s="24" t="s">
        <v>9</v>
      </c>
      <c r="L3" s="24"/>
      <c r="M3" s="24" t="s">
        <v>10</v>
      </c>
      <c r="N3" s="24" t="s">
        <v>11</v>
      </c>
      <c r="O3" s="24" t="s">
        <v>12</v>
      </c>
      <c r="P3" s="25" t="s">
        <v>13</v>
      </c>
      <c r="Q3" s="26" t="s">
        <v>14</v>
      </c>
      <c r="S3" s="56" t="s">
        <v>15</v>
      </c>
      <c r="T3" s="56"/>
      <c r="U3" s="56"/>
      <c r="V3" s="56"/>
      <c r="W3" s="56"/>
      <c r="X3" s="56"/>
      <c r="Y3" s="27">
        <v>1</v>
      </c>
    </row>
    <row r="4" spans="1:36" ht="16.5">
      <c r="A4" s="1">
        <v>1</v>
      </c>
      <c r="B4" s="8"/>
      <c r="C4" s="32" t="s">
        <v>18</v>
      </c>
      <c r="D4" s="33">
        <v>19623</v>
      </c>
      <c r="E4" s="32" t="s">
        <v>19</v>
      </c>
      <c r="F4" s="32" t="s">
        <v>20</v>
      </c>
      <c r="G4" s="33">
        <v>37267</v>
      </c>
      <c r="H4" s="33">
        <v>37267</v>
      </c>
      <c r="I4" s="35"/>
      <c r="J4" s="35"/>
      <c r="K4" s="35"/>
      <c r="L4" s="34"/>
      <c r="M4" s="4">
        <v>40551</v>
      </c>
      <c r="N4" s="36">
        <f>IF(G4=$R$21,"",DAYS360(G4,M4)/30)</f>
        <v>107.9</v>
      </c>
      <c r="O4" s="36">
        <f aca="true" t="shared" si="0" ref="O4:O27">IF(H4=$R$21,"",DAYS360(H4,M4)/30)</f>
        <v>107.9</v>
      </c>
      <c r="P4" s="36">
        <f aca="true" t="shared" si="1" ref="P4:P9">N4+O4</f>
        <v>215.8</v>
      </c>
      <c r="Q4" s="37" t="s">
        <v>21</v>
      </c>
      <c r="S4" t="s">
        <v>22</v>
      </c>
      <c r="AF4" s="7"/>
      <c r="AH4" s="28"/>
      <c r="AI4" s="29"/>
      <c r="AJ4" s="5"/>
    </row>
    <row r="5" spans="1:36" ht="16.5">
      <c r="A5" s="1">
        <v>2</v>
      </c>
      <c r="B5" s="13"/>
      <c r="C5" s="38" t="s">
        <v>23</v>
      </c>
      <c r="D5" s="33">
        <v>23459</v>
      </c>
      <c r="E5" s="38" t="s">
        <v>24</v>
      </c>
      <c r="F5" s="38" t="s">
        <v>25</v>
      </c>
      <c r="G5" s="39">
        <v>39417</v>
      </c>
      <c r="H5" s="39">
        <v>39417</v>
      </c>
      <c r="I5" s="17"/>
      <c r="J5" s="17"/>
      <c r="K5" s="17"/>
      <c r="L5" s="17"/>
      <c r="M5" s="4">
        <v>40551</v>
      </c>
      <c r="N5" s="36">
        <f>IF(G5=$R$21,"",DAYS360(G5,M5)/30)</f>
        <v>37.233333333333334</v>
      </c>
      <c r="O5" s="40">
        <f t="shared" si="0"/>
        <v>37.233333333333334</v>
      </c>
      <c r="P5" s="36">
        <f t="shared" si="1"/>
        <v>74.46666666666667</v>
      </c>
      <c r="Q5" s="37" t="s">
        <v>21</v>
      </c>
      <c r="R5" s="7"/>
      <c r="S5" t="s">
        <v>26</v>
      </c>
      <c r="AF5" s="7"/>
      <c r="AH5" s="29"/>
      <c r="AI5" s="31"/>
      <c r="AJ5" s="5"/>
    </row>
    <row r="6" spans="1:36" ht="18" customHeight="1">
      <c r="A6" s="1">
        <v>3</v>
      </c>
      <c r="B6" s="8"/>
      <c r="C6" s="32" t="s">
        <v>27</v>
      </c>
      <c r="D6" s="33">
        <v>22979</v>
      </c>
      <c r="E6" s="32" t="s">
        <v>28</v>
      </c>
      <c r="F6" s="32" t="s">
        <v>29</v>
      </c>
      <c r="G6" s="33"/>
      <c r="H6" s="33">
        <v>38283</v>
      </c>
      <c r="I6" s="17"/>
      <c r="J6" s="17"/>
      <c r="K6" s="17"/>
      <c r="L6" s="17"/>
      <c r="M6" s="4">
        <v>40551</v>
      </c>
      <c r="N6" s="40"/>
      <c r="O6" s="40">
        <f t="shared" si="0"/>
        <v>74.5</v>
      </c>
      <c r="P6" s="36">
        <f t="shared" si="1"/>
        <v>74.5</v>
      </c>
      <c r="Q6" s="37" t="s">
        <v>30</v>
      </c>
      <c r="R6" s="7"/>
      <c r="S6" t="s">
        <v>31</v>
      </c>
      <c r="AF6" s="7"/>
      <c r="AH6" s="28">
        <v>28460</v>
      </c>
      <c r="AI6" s="29">
        <v>31898</v>
      </c>
      <c r="AJ6" s="5">
        <f>IF(AH6=$R$17,"",DAYS360(AH6,AI6)/30)</f>
        <v>113</v>
      </c>
    </row>
    <row r="7" spans="1:36" ht="16.5">
      <c r="A7" s="1">
        <v>4</v>
      </c>
      <c r="B7" s="2"/>
      <c r="C7" s="41" t="s">
        <v>33</v>
      </c>
      <c r="D7" s="42">
        <v>23284</v>
      </c>
      <c r="E7" s="43" t="s">
        <v>34</v>
      </c>
      <c r="F7" s="41" t="s">
        <v>35</v>
      </c>
      <c r="G7" s="31">
        <v>39600</v>
      </c>
      <c r="H7" s="31">
        <v>39600</v>
      </c>
      <c r="I7" s="3"/>
      <c r="J7" s="2"/>
      <c r="K7" s="2"/>
      <c r="L7" s="2"/>
      <c r="M7" s="4">
        <v>40551</v>
      </c>
      <c r="N7" s="40">
        <f aca="true" t="shared" si="2" ref="N7:N23">IF(G7=$R$21,"",DAYS360(G7,M7)/30)</f>
        <v>31.233333333333334</v>
      </c>
      <c r="O7" s="40">
        <f t="shared" si="0"/>
        <v>31.233333333333334</v>
      </c>
      <c r="P7" s="36">
        <f t="shared" si="1"/>
        <v>62.46666666666667</v>
      </c>
      <c r="Q7" s="37" t="s">
        <v>21</v>
      </c>
      <c r="R7" s="7"/>
      <c r="S7" t="s">
        <v>69</v>
      </c>
      <c r="AF7" s="7"/>
      <c r="AH7" s="29">
        <v>35947</v>
      </c>
      <c r="AI7" s="31">
        <v>40182</v>
      </c>
      <c r="AJ7" s="5">
        <f>IF(AH7=$R$17,"",DAYS360(AH7,AI7)/30)</f>
        <v>139.1</v>
      </c>
    </row>
    <row r="8" spans="1:36" ht="16.5">
      <c r="A8" s="1">
        <v>5</v>
      </c>
      <c r="B8" s="8"/>
      <c r="C8" s="38" t="s">
        <v>37</v>
      </c>
      <c r="D8" s="33">
        <v>26527</v>
      </c>
      <c r="E8" s="37" t="s">
        <v>38</v>
      </c>
      <c r="F8" s="38" t="s">
        <v>39</v>
      </c>
      <c r="G8" s="39">
        <v>39265</v>
      </c>
      <c r="H8" s="39">
        <v>39265</v>
      </c>
      <c r="I8" s="18"/>
      <c r="J8" s="13"/>
      <c r="K8" s="13"/>
      <c r="L8" s="13"/>
      <c r="M8" s="4">
        <v>40551</v>
      </c>
      <c r="N8" s="36">
        <f t="shared" si="2"/>
        <v>42.2</v>
      </c>
      <c r="O8" s="40">
        <f t="shared" si="0"/>
        <v>42.2</v>
      </c>
      <c r="P8" s="36">
        <f t="shared" si="1"/>
        <v>84.4</v>
      </c>
      <c r="Q8" s="37" t="s">
        <v>21</v>
      </c>
      <c r="R8" s="7"/>
      <c r="S8" t="s">
        <v>40</v>
      </c>
      <c r="AF8" s="7"/>
      <c r="AJ8" s="30">
        <f>SUM(AJ6:AJ7)</f>
        <v>252.1</v>
      </c>
    </row>
    <row r="9" spans="1:32" ht="16.5">
      <c r="A9" s="1">
        <v>6</v>
      </c>
      <c r="B9" s="8"/>
      <c r="C9" s="32" t="s">
        <v>42</v>
      </c>
      <c r="D9" s="33">
        <v>23008</v>
      </c>
      <c r="E9" s="32" t="s">
        <v>43</v>
      </c>
      <c r="F9" s="32" t="s">
        <v>44</v>
      </c>
      <c r="G9" s="33">
        <v>39258</v>
      </c>
      <c r="H9" s="33">
        <v>39258</v>
      </c>
      <c r="I9" s="8"/>
      <c r="J9" s="8"/>
      <c r="K9" s="8"/>
      <c r="L9" s="11"/>
      <c r="M9" s="4">
        <v>40551</v>
      </c>
      <c r="N9" s="36">
        <f t="shared" si="2"/>
        <v>42.43333333333333</v>
      </c>
      <c r="O9" s="40">
        <f t="shared" si="0"/>
        <v>42.43333333333333</v>
      </c>
      <c r="P9" s="36">
        <f t="shared" si="1"/>
        <v>84.86666666666666</v>
      </c>
      <c r="Q9" s="37" t="s">
        <v>21</v>
      </c>
      <c r="R9" s="7"/>
      <c r="S9" t="s">
        <v>26</v>
      </c>
      <c r="AF9" s="7"/>
    </row>
    <row r="10" spans="1:32" ht="18" customHeight="1">
      <c r="A10" s="1">
        <v>7</v>
      </c>
      <c r="B10" s="8"/>
      <c r="C10" s="32" t="s">
        <v>45</v>
      </c>
      <c r="D10" s="33">
        <v>24280</v>
      </c>
      <c r="E10" s="38" t="s">
        <v>46</v>
      </c>
      <c r="F10" s="32" t="s">
        <v>47</v>
      </c>
      <c r="G10" s="33"/>
      <c r="H10" s="33">
        <v>38916</v>
      </c>
      <c r="I10" s="8"/>
      <c r="J10" s="8"/>
      <c r="K10" s="8"/>
      <c r="L10" s="11"/>
      <c r="M10" s="4">
        <v>40551</v>
      </c>
      <c r="N10" s="36">
        <f t="shared" si="2"/>
      </c>
      <c r="O10" s="36">
        <f t="shared" si="0"/>
        <v>53.666666666666664</v>
      </c>
      <c r="P10" s="36">
        <f>O10</f>
        <v>53.666666666666664</v>
      </c>
      <c r="Q10" s="37" t="s">
        <v>30</v>
      </c>
      <c r="R10" s="7"/>
      <c r="S10" t="s">
        <v>110</v>
      </c>
      <c r="AF10" s="7"/>
    </row>
    <row r="11" spans="1:32" ht="16.5">
      <c r="A11" s="1">
        <v>8</v>
      </c>
      <c r="B11" s="13"/>
      <c r="C11" s="38" t="s">
        <v>48</v>
      </c>
      <c r="D11" s="33">
        <v>21324</v>
      </c>
      <c r="E11" s="38" t="s">
        <v>49</v>
      </c>
      <c r="F11" s="38" t="s">
        <v>50</v>
      </c>
      <c r="G11" s="39">
        <v>39027</v>
      </c>
      <c r="H11" s="39">
        <v>39027</v>
      </c>
      <c r="I11" s="18"/>
      <c r="J11" s="13"/>
      <c r="K11" s="13"/>
      <c r="L11" s="13"/>
      <c r="M11" s="4">
        <v>40551</v>
      </c>
      <c r="N11" s="40">
        <f t="shared" si="2"/>
        <v>50.06666666666667</v>
      </c>
      <c r="O11" s="40">
        <f t="shared" si="0"/>
        <v>50.06666666666667</v>
      </c>
      <c r="P11" s="36">
        <f>N11+O11</f>
        <v>100.13333333333334</v>
      </c>
      <c r="Q11" s="37" t="s">
        <v>21</v>
      </c>
      <c r="R11" s="7"/>
      <c r="S11" t="s">
        <v>36</v>
      </c>
      <c r="AF11" s="7"/>
    </row>
    <row r="12" spans="1:32" ht="16.5">
      <c r="A12" s="1">
        <v>9</v>
      </c>
      <c r="B12" s="2"/>
      <c r="C12" s="41" t="s">
        <v>51</v>
      </c>
      <c r="D12" s="42">
        <v>22918</v>
      </c>
      <c r="E12" s="41" t="s">
        <v>52</v>
      </c>
      <c r="F12" s="41" t="s">
        <v>53</v>
      </c>
      <c r="G12" s="31">
        <v>39547</v>
      </c>
      <c r="H12" s="31">
        <v>39547</v>
      </c>
      <c r="I12" s="3"/>
      <c r="J12" s="2"/>
      <c r="K12" s="2"/>
      <c r="L12" s="2"/>
      <c r="M12" s="4">
        <v>40551</v>
      </c>
      <c r="N12" s="40">
        <f t="shared" si="2"/>
        <v>32.96666666666667</v>
      </c>
      <c r="O12" s="40">
        <f t="shared" si="0"/>
        <v>32.96666666666667</v>
      </c>
      <c r="P12" s="36">
        <f>N12+O12</f>
        <v>65.93333333333334</v>
      </c>
      <c r="Q12" s="37" t="s">
        <v>21</v>
      </c>
      <c r="R12" s="7"/>
      <c r="S12" t="s">
        <v>26</v>
      </c>
      <c r="AF12" s="7"/>
    </row>
    <row r="13" spans="1:32" ht="18" customHeight="1">
      <c r="A13" s="1">
        <v>10</v>
      </c>
      <c r="B13" s="8"/>
      <c r="C13" s="32" t="s">
        <v>54</v>
      </c>
      <c r="D13" s="33">
        <v>24159</v>
      </c>
      <c r="E13" s="32" t="s">
        <v>55</v>
      </c>
      <c r="F13" s="32" t="s">
        <v>56</v>
      </c>
      <c r="G13" s="33"/>
      <c r="H13" s="33">
        <v>38614</v>
      </c>
      <c r="I13" s="8"/>
      <c r="J13" s="8"/>
      <c r="K13" s="8"/>
      <c r="L13" s="11"/>
      <c r="M13" s="4">
        <v>40551</v>
      </c>
      <c r="N13" s="36">
        <f t="shared" si="2"/>
      </c>
      <c r="O13" s="40">
        <f t="shared" si="0"/>
        <v>63.63333333333333</v>
      </c>
      <c r="P13" s="36">
        <f>O13</f>
        <v>63.63333333333333</v>
      </c>
      <c r="Q13" s="37" t="s">
        <v>57</v>
      </c>
      <c r="R13" s="7"/>
      <c r="S13" t="s">
        <v>58</v>
      </c>
      <c r="AF13" s="7"/>
    </row>
    <row r="14" spans="1:32" ht="16.5">
      <c r="A14" s="1">
        <v>11</v>
      </c>
      <c r="B14" s="19"/>
      <c r="C14" s="55" t="s">
        <v>59</v>
      </c>
      <c r="D14" s="44">
        <v>23927</v>
      </c>
      <c r="E14" s="45" t="s">
        <v>60</v>
      </c>
      <c r="F14" s="45" t="s">
        <v>61</v>
      </c>
      <c r="G14" s="44">
        <v>39637</v>
      </c>
      <c r="H14" s="44">
        <v>39637</v>
      </c>
      <c r="I14" s="19"/>
      <c r="J14" s="19"/>
      <c r="K14" s="19"/>
      <c r="L14" s="7"/>
      <c r="M14" s="4">
        <v>40551</v>
      </c>
      <c r="N14" s="40">
        <f t="shared" si="2"/>
        <v>30</v>
      </c>
      <c r="O14" s="40">
        <f t="shared" si="0"/>
        <v>30</v>
      </c>
      <c r="P14" s="36">
        <f aca="true" t="shared" si="3" ref="P14:P22">N14+O14</f>
        <v>60</v>
      </c>
      <c r="Q14" s="37" t="s">
        <v>21</v>
      </c>
      <c r="R14" s="7"/>
      <c r="S14" t="s">
        <v>26</v>
      </c>
      <c r="AF14" s="7"/>
    </row>
    <row r="15" spans="1:32" ht="16.5">
      <c r="A15" s="1">
        <v>12</v>
      </c>
      <c r="B15" s="8"/>
      <c r="C15" s="32" t="s">
        <v>63</v>
      </c>
      <c r="D15" s="33">
        <v>22397</v>
      </c>
      <c r="E15" s="32" t="s">
        <v>64</v>
      </c>
      <c r="F15" s="32" t="s">
        <v>65</v>
      </c>
      <c r="G15" s="33">
        <v>39736</v>
      </c>
      <c r="H15" s="33">
        <v>39736</v>
      </c>
      <c r="I15" s="8"/>
      <c r="J15" s="8"/>
      <c r="K15" s="8"/>
      <c r="L15" s="11"/>
      <c r="M15" s="4">
        <v>40551</v>
      </c>
      <c r="N15" s="36">
        <f t="shared" si="2"/>
        <v>26.766666666666666</v>
      </c>
      <c r="O15" s="40">
        <f t="shared" si="0"/>
        <v>26.766666666666666</v>
      </c>
      <c r="P15" s="36">
        <f t="shared" si="3"/>
        <v>53.53333333333333</v>
      </c>
      <c r="Q15" s="37" t="s">
        <v>21</v>
      </c>
      <c r="R15" s="7"/>
      <c r="S15" t="s">
        <v>66</v>
      </c>
      <c r="AF15" s="7"/>
    </row>
    <row r="16" spans="1:32" ht="16.5">
      <c r="A16" s="1">
        <v>13</v>
      </c>
      <c r="B16" s="13"/>
      <c r="C16" s="38" t="s">
        <v>67</v>
      </c>
      <c r="D16" s="33">
        <v>21451</v>
      </c>
      <c r="E16" s="38" t="s">
        <v>68</v>
      </c>
      <c r="F16" s="38" t="s">
        <v>62</v>
      </c>
      <c r="G16" s="33">
        <v>39173</v>
      </c>
      <c r="H16" s="33">
        <v>39173</v>
      </c>
      <c r="I16" s="17"/>
      <c r="J16" s="17"/>
      <c r="K16" s="17"/>
      <c r="L16" s="17"/>
      <c r="M16" s="4">
        <v>40551</v>
      </c>
      <c r="N16" s="40">
        <f t="shared" si="2"/>
        <v>45.233333333333334</v>
      </c>
      <c r="O16" s="40">
        <f t="shared" si="0"/>
        <v>45.233333333333334</v>
      </c>
      <c r="P16" s="36">
        <f t="shared" si="3"/>
        <v>90.46666666666667</v>
      </c>
      <c r="Q16" s="37" t="s">
        <v>21</v>
      </c>
      <c r="R16" s="7"/>
      <c r="S16" t="s">
        <v>69</v>
      </c>
      <c r="AF16" s="7"/>
    </row>
    <row r="17" spans="1:32" ht="16.5">
      <c r="A17" s="1">
        <v>14</v>
      </c>
      <c r="B17" s="2"/>
      <c r="C17" s="41" t="s">
        <v>70</v>
      </c>
      <c r="D17" s="42">
        <v>19916</v>
      </c>
      <c r="E17" s="41" t="s">
        <v>71</v>
      </c>
      <c r="F17" s="41" t="s">
        <v>72</v>
      </c>
      <c r="G17" s="31">
        <v>32056</v>
      </c>
      <c r="H17" s="31">
        <v>32056</v>
      </c>
      <c r="I17" s="3"/>
      <c r="J17" s="2"/>
      <c r="K17" s="2"/>
      <c r="L17" s="2"/>
      <c r="M17" s="4">
        <v>40551</v>
      </c>
      <c r="N17" s="40">
        <f t="shared" si="2"/>
        <v>279.06666666666666</v>
      </c>
      <c r="O17" s="40">
        <f t="shared" si="0"/>
        <v>279.06666666666666</v>
      </c>
      <c r="P17" s="36">
        <f t="shared" si="3"/>
        <v>558.1333333333333</v>
      </c>
      <c r="Q17" s="37" t="s">
        <v>21</v>
      </c>
      <c r="R17" s="7"/>
      <c r="S17" t="s">
        <v>73</v>
      </c>
      <c r="AF17" s="7"/>
    </row>
    <row r="18" spans="1:32" ht="16.5">
      <c r="A18" s="1">
        <v>15</v>
      </c>
      <c r="B18" s="2"/>
      <c r="C18" s="41" t="s">
        <v>74</v>
      </c>
      <c r="D18" s="42">
        <v>22654</v>
      </c>
      <c r="E18" s="43" t="s">
        <v>75</v>
      </c>
      <c r="F18" s="41" t="s">
        <v>76</v>
      </c>
      <c r="G18" s="31">
        <v>39373</v>
      </c>
      <c r="H18" s="31">
        <v>39373</v>
      </c>
      <c r="M18" s="4">
        <v>40551</v>
      </c>
      <c r="N18" s="40">
        <f t="shared" si="2"/>
        <v>38.666666666666664</v>
      </c>
      <c r="O18" s="40">
        <f t="shared" si="0"/>
        <v>38.666666666666664</v>
      </c>
      <c r="P18" s="36">
        <f t="shared" si="3"/>
        <v>77.33333333333333</v>
      </c>
      <c r="Q18" s="37" t="s">
        <v>21</v>
      </c>
      <c r="R18" s="7"/>
      <c r="S18" t="s">
        <v>73</v>
      </c>
      <c r="AF18" s="7"/>
    </row>
    <row r="19" spans="1:32" ht="16.5">
      <c r="A19" s="1">
        <v>16</v>
      </c>
      <c r="B19" s="13"/>
      <c r="C19" s="38" t="s">
        <v>77</v>
      </c>
      <c r="D19" s="33">
        <v>23304</v>
      </c>
      <c r="E19" s="38" t="s">
        <v>78</v>
      </c>
      <c r="F19" s="38" t="s">
        <v>79</v>
      </c>
      <c r="G19" s="39">
        <v>39611</v>
      </c>
      <c r="H19" s="39">
        <v>39611</v>
      </c>
      <c r="I19" s="17"/>
      <c r="J19" s="17"/>
      <c r="K19" s="17"/>
      <c r="L19" s="17"/>
      <c r="M19" s="4">
        <v>40551</v>
      </c>
      <c r="N19" s="36">
        <f t="shared" si="2"/>
        <v>30.866666666666667</v>
      </c>
      <c r="O19" s="40">
        <f t="shared" si="0"/>
        <v>30.866666666666667</v>
      </c>
      <c r="P19" s="36">
        <f t="shared" si="3"/>
        <v>61.733333333333334</v>
      </c>
      <c r="Q19" s="37" t="s">
        <v>21</v>
      </c>
      <c r="S19" t="s">
        <v>80</v>
      </c>
      <c r="AF19" s="7"/>
    </row>
    <row r="20" spans="1:32" ht="18" customHeight="1">
      <c r="A20" s="1">
        <v>17</v>
      </c>
      <c r="B20" s="16"/>
      <c r="C20" s="38" t="s">
        <v>106</v>
      </c>
      <c r="D20" s="53">
        <v>21858</v>
      </c>
      <c r="E20" s="38" t="s">
        <v>107</v>
      </c>
      <c r="F20" s="38" t="s">
        <v>108</v>
      </c>
      <c r="G20" s="53">
        <v>37879</v>
      </c>
      <c r="H20" s="53">
        <v>38945</v>
      </c>
      <c r="I20" s="54"/>
      <c r="J20" s="54"/>
      <c r="K20" s="54"/>
      <c r="L20" s="54"/>
      <c r="M20" s="4">
        <v>40551</v>
      </c>
      <c r="N20" s="40">
        <f t="shared" si="2"/>
        <v>87.76666666666667</v>
      </c>
      <c r="O20" s="40">
        <f t="shared" si="0"/>
        <v>52.733333333333334</v>
      </c>
      <c r="P20" s="36">
        <f>N20+O20</f>
        <v>140.5</v>
      </c>
      <c r="Q20" s="37" t="s">
        <v>21</v>
      </c>
      <c r="R20" s="7"/>
      <c r="S20" t="s">
        <v>109</v>
      </c>
      <c r="AF20" s="7"/>
    </row>
    <row r="21" spans="1:32" ht="16.5">
      <c r="A21" s="1">
        <v>18</v>
      </c>
      <c r="B21" s="13"/>
      <c r="C21" s="38" t="s">
        <v>81</v>
      </c>
      <c r="D21" s="33">
        <v>21613</v>
      </c>
      <c r="E21" s="38" t="s">
        <v>82</v>
      </c>
      <c r="F21" s="38" t="s">
        <v>83</v>
      </c>
      <c r="G21" s="39">
        <v>38792</v>
      </c>
      <c r="H21" s="39">
        <v>38792</v>
      </c>
      <c r="I21" s="17"/>
      <c r="J21" s="17"/>
      <c r="K21" s="17"/>
      <c r="L21" s="17"/>
      <c r="M21" s="4">
        <v>40551</v>
      </c>
      <c r="N21" s="36">
        <f t="shared" si="2"/>
        <v>57.733333333333334</v>
      </c>
      <c r="O21" s="40">
        <f t="shared" si="0"/>
        <v>57.733333333333334</v>
      </c>
      <c r="P21" s="36">
        <f t="shared" si="3"/>
        <v>115.46666666666667</v>
      </c>
      <c r="Q21" s="37" t="s">
        <v>21</v>
      </c>
      <c r="R21" s="7"/>
      <c r="S21" t="s">
        <v>66</v>
      </c>
      <c r="AF21" s="7"/>
    </row>
    <row r="22" spans="1:32" ht="16.5">
      <c r="A22" s="1">
        <v>19</v>
      </c>
      <c r="B22" s="13"/>
      <c r="C22" s="38" t="s">
        <v>84</v>
      </c>
      <c r="D22" s="33">
        <v>20794</v>
      </c>
      <c r="E22" s="38" t="s">
        <v>85</v>
      </c>
      <c r="F22" s="38" t="s">
        <v>86</v>
      </c>
      <c r="G22" s="39">
        <v>39748</v>
      </c>
      <c r="H22" s="39">
        <v>39748</v>
      </c>
      <c r="I22" s="18"/>
      <c r="J22" s="13"/>
      <c r="K22" s="13"/>
      <c r="L22" s="13"/>
      <c r="M22" s="4">
        <v>40551</v>
      </c>
      <c r="N22" s="36">
        <f t="shared" si="2"/>
        <v>26.366666666666667</v>
      </c>
      <c r="O22" s="36">
        <f t="shared" si="0"/>
        <v>26.366666666666667</v>
      </c>
      <c r="P22" s="36">
        <f t="shared" si="3"/>
        <v>52.733333333333334</v>
      </c>
      <c r="Q22" s="37" t="s">
        <v>21</v>
      </c>
      <c r="R22" s="7"/>
      <c r="S22" t="s">
        <v>87</v>
      </c>
      <c r="AF22" s="7"/>
    </row>
    <row r="23" spans="1:32" ht="16.5">
      <c r="A23" s="1">
        <v>20</v>
      </c>
      <c r="B23" s="13"/>
      <c r="C23" s="38" t="s">
        <v>88</v>
      </c>
      <c r="D23" s="33">
        <v>25290</v>
      </c>
      <c r="E23" s="38" t="s">
        <v>89</v>
      </c>
      <c r="F23" s="38" t="s">
        <v>90</v>
      </c>
      <c r="G23" s="39"/>
      <c r="H23" s="39">
        <v>38838</v>
      </c>
      <c r="I23" s="18"/>
      <c r="J23" s="13"/>
      <c r="K23" s="13"/>
      <c r="L23" s="13"/>
      <c r="M23" s="4">
        <v>40551</v>
      </c>
      <c r="N23" s="36">
        <f t="shared" si="2"/>
      </c>
      <c r="O23" s="40">
        <f t="shared" si="0"/>
        <v>56.233333333333334</v>
      </c>
      <c r="P23" s="36">
        <f>O23</f>
        <v>56.233333333333334</v>
      </c>
      <c r="Q23" s="37" t="s">
        <v>91</v>
      </c>
      <c r="R23" s="7"/>
      <c r="S23" t="s">
        <v>36</v>
      </c>
      <c r="AF23" s="7"/>
    </row>
    <row r="24" spans="1:32" ht="16.5">
      <c r="A24" s="1">
        <v>21</v>
      </c>
      <c r="B24" s="13"/>
      <c r="C24" s="38" t="s">
        <v>92</v>
      </c>
      <c r="D24" s="33">
        <v>25351</v>
      </c>
      <c r="E24" s="38" t="s">
        <v>93</v>
      </c>
      <c r="F24" s="38" t="s">
        <v>94</v>
      </c>
      <c r="G24" s="39"/>
      <c r="H24" s="39">
        <v>38950</v>
      </c>
      <c r="I24" s="18"/>
      <c r="J24" s="13"/>
      <c r="K24" s="13"/>
      <c r="L24" s="13"/>
      <c r="M24" s="4">
        <v>40551</v>
      </c>
      <c r="N24" s="36"/>
      <c r="O24" s="36">
        <f t="shared" si="0"/>
        <v>52.56666666666667</v>
      </c>
      <c r="P24" s="36">
        <f>O24</f>
        <v>52.56666666666667</v>
      </c>
      <c r="Q24" s="37" t="s">
        <v>30</v>
      </c>
      <c r="S24" t="s">
        <v>95</v>
      </c>
      <c r="AF24" s="7"/>
    </row>
    <row r="25" spans="1:32" ht="16.5">
      <c r="A25" s="1">
        <v>22</v>
      </c>
      <c r="B25" s="13"/>
      <c r="C25" s="38" t="s">
        <v>96</v>
      </c>
      <c r="D25" s="33">
        <v>23432</v>
      </c>
      <c r="E25" s="38" t="s">
        <v>97</v>
      </c>
      <c r="F25" s="38" t="s">
        <v>98</v>
      </c>
      <c r="G25" s="39">
        <v>39769</v>
      </c>
      <c r="H25" s="39">
        <v>39769</v>
      </c>
      <c r="I25" s="18"/>
      <c r="J25" s="13"/>
      <c r="K25" s="13"/>
      <c r="L25" s="13"/>
      <c r="M25" s="4">
        <v>40551</v>
      </c>
      <c r="N25" s="36">
        <f>IF(G25=$R$21,"",DAYS360(G25,M25)/30)</f>
        <v>25.7</v>
      </c>
      <c r="O25" s="40">
        <f t="shared" si="0"/>
        <v>25.7</v>
      </c>
      <c r="P25" s="36">
        <f>N25+O25</f>
        <v>51.4</v>
      </c>
      <c r="Q25" s="37" t="s">
        <v>21</v>
      </c>
      <c r="R25" s="7"/>
      <c r="S25" t="s">
        <v>41</v>
      </c>
      <c r="AF25" s="7"/>
    </row>
    <row r="26" spans="1:32" ht="16.5">
      <c r="A26" s="1">
        <v>23</v>
      </c>
      <c r="B26" s="2"/>
      <c r="C26" s="41" t="s">
        <v>99</v>
      </c>
      <c r="D26" s="44">
        <v>19744</v>
      </c>
      <c r="E26" s="41" t="s">
        <v>100</v>
      </c>
      <c r="F26" s="41" t="s">
        <v>101</v>
      </c>
      <c r="G26" s="31">
        <v>34675</v>
      </c>
      <c r="H26" s="31">
        <v>34675</v>
      </c>
      <c r="M26" s="4">
        <v>40551</v>
      </c>
      <c r="N26" s="40">
        <f>IF(G26=$R$21,"",DAYS360(G26,M26)/30)</f>
        <v>193.03333333333333</v>
      </c>
      <c r="O26" s="40">
        <f t="shared" si="0"/>
        <v>193.03333333333333</v>
      </c>
      <c r="P26" s="36">
        <f>N26+O26</f>
        <v>386.06666666666666</v>
      </c>
      <c r="Q26" s="37" t="s">
        <v>21</v>
      </c>
      <c r="R26" s="7"/>
      <c r="S26" t="s">
        <v>102</v>
      </c>
      <c r="AF26" s="7"/>
    </row>
    <row r="27" spans="1:32" ht="16.5">
      <c r="A27" s="1">
        <v>24</v>
      </c>
      <c r="B27" s="2"/>
      <c r="C27" s="41" t="s">
        <v>103</v>
      </c>
      <c r="D27" s="42">
        <v>21955</v>
      </c>
      <c r="E27" s="41" t="s">
        <v>104</v>
      </c>
      <c r="F27" s="41" t="s">
        <v>105</v>
      </c>
      <c r="G27" s="31">
        <v>38750</v>
      </c>
      <c r="H27" s="31">
        <v>38750</v>
      </c>
      <c r="I27" s="3"/>
      <c r="J27" s="2"/>
      <c r="K27" s="2"/>
      <c r="L27" s="2"/>
      <c r="M27" s="4">
        <v>40551</v>
      </c>
      <c r="N27" s="40">
        <f>IF(G27=$R$21,"",DAYS360(G27,M27)/30)</f>
        <v>59.2</v>
      </c>
      <c r="O27" s="40">
        <f t="shared" si="0"/>
        <v>59.2</v>
      </c>
      <c r="P27" s="36">
        <f>N27+O27</f>
        <v>118.4</v>
      </c>
      <c r="Q27" s="37" t="s">
        <v>21</v>
      </c>
      <c r="R27" s="7"/>
      <c r="S27" t="s">
        <v>41</v>
      </c>
      <c r="AF27" s="7"/>
    </row>
    <row r="28" spans="1:32" ht="18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7"/>
      <c r="AF28" s="7"/>
    </row>
    <row r="29" spans="1:32" ht="18" customHeight="1">
      <c r="A29" s="48"/>
      <c r="B29" s="49"/>
      <c r="C29" s="48"/>
      <c r="D29" s="50"/>
      <c r="E29" s="48"/>
      <c r="F29" s="48"/>
      <c r="G29" s="48"/>
      <c r="H29" s="48"/>
      <c r="I29" s="51"/>
      <c r="J29" s="51"/>
      <c r="K29" s="51"/>
      <c r="L29" s="51"/>
      <c r="M29" s="51"/>
      <c r="N29" s="51"/>
      <c r="O29" s="51"/>
      <c r="P29" s="51"/>
      <c r="Q29" s="52"/>
      <c r="R29" s="7"/>
      <c r="S29" s="56"/>
      <c r="T29" s="56"/>
      <c r="U29" s="56"/>
      <c r="V29" s="56"/>
      <c r="W29" s="56"/>
      <c r="X29" s="56"/>
      <c r="Y29" s="27"/>
      <c r="AF29" s="7"/>
    </row>
    <row r="30" spans="1:32" ht="16.5">
      <c r="A30" s="1"/>
      <c r="B30" s="13"/>
      <c r="C30" s="14"/>
      <c r="D30" s="10"/>
      <c r="E30" s="14"/>
      <c r="F30" s="14"/>
      <c r="G30" s="15"/>
      <c r="H30" s="15"/>
      <c r="I30" s="18"/>
      <c r="J30" s="13"/>
      <c r="K30" s="13"/>
      <c r="L30" s="13"/>
      <c r="M30" s="46"/>
      <c r="N30" s="6"/>
      <c r="O30" s="6"/>
      <c r="P30" s="6"/>
      <c r="Q30" s="12"/>
      <c r="AF30" s="7"/>
    </row>
    <row r="31" spans="1:32" ht="16.5">
      <c r="A31" s="1"/>
      <c r="B31" s="8"/>
      <c r="C31" s="9"/>
      <c r="D31" s="10"/>
      <c r="E31" s="9"/>
      <c r="F31" s="9"/>
      <c r="G31" s="10"/>
      <c r="H31" s="10"/>
      <c r="I31" s="8"/>
      <c r="J31" s="8"/>
      <c r="K31" s="8"/>
      <c r="L31" s="11"/>
      <c r="M31" s="46"/>
      <c r="N31" s="6"/>
      <c r="O31" s="6"/>
      <c r="P31" s="6"/>
      <c r="Q31" s="12"/>
      <c r="R31" s="7"/>
      <c r="AF31" s="7"/>
    </row>
    <row r="32" spans="1:32" ht="16.5">
      <c r="A32" s="1"/>
      <c r="B32" s="8"/>
      <c r="C32" s="9"/>
      <c r="D32" s="10"/>
      <c r="E32" s="9"/>
      <c r="F32" s="9"/>
      <c r="G32" s="10"/>
      <c r="H32" s="10"/>
      <c r="I32" s="8"/>
      <c r="J32" s="8"/>
      <c r="K32" s="8"/>
      <c r="L32" s="11"/>
      <c r="M32" s="46"/>
      <c r="N32" s="6"/>
      <c r="O32" s="6"/>
      <c r="P32" s="6"/>
      <c r="Q32" s="12"/>
      <c r="R32" s="7"/>
      <c r="AF32" s="7"/>
    </row>
    <row r="33" spans="1:32" ht="16.5">
      <c r="A33" s="1"/>
      <c r="B33" s="13"/>
      <c r="C33" s="14"/>
      <c r="D33" s="10"/>
      <c r="E33" s="47"/>
      <c r="F33" s="14"/>
      <c r="G33" s="15"/>
      <c r="H33" s="15"/>
      <c r="I33" s="18"/>
      <c r="J33" s="13"/>
      <c r="K33" s="13"/>
      <c r="L33" s="13"/>
      <c r="M33" s="46"/>
      <c r="N33" s="6"/>
      <c r="O33" s="6"/>
      <c r="P33" s="6"/>
      <c r="Q33" s="12"/>
      <c r="R33" s="7"/>
      <c r="AF33" s="7"/>
    </row>
    <row r="34" spans="1:32" ht="23.25">
      <c r="A34" s="1"/>
      <c r="B34" s="13"/>
      <c r="C34" s="14"/>
      <c r="D34" s="10"/>
      <c r="E34" s="14"/>
      <c r="F34" s="14"/>
      <c r="G34" s="15"/>
      <c r="H34" s="15"/>
      <c r="I34" s="16"/>
      <c r="J34" s="16"/>
      <c r="K34" s="16"/>
      <c r="L34" s="16"/>
      <c r="M34" s="46"/>
      <c r="N34" s="6"/>
      <c r="O34" s="6"/>
      <c r="P34" s="6"/>
      <c r="Q34" s="12"/>
      <c r="R34" s="7"/>
      <c r="AF34" s="7"/>
    </row>
    <row r="35" spans="1:32" ht="16.5">
      <c r="A35" s="1"/>
      <c r="B35" s="8"/>
      <c r="C35" s="9"/>
      <c r="D35" s="10"/>
      <c r="E35" s="9"/>
      <c r="F35" s="9"/>
      <c r="G35" s="10"/>
      <c r="H35" s="10"/>
      <c r="I35" s="8"/>
      <c r="J35" s="8"/>
      <c r="K35" s="8"/>
      <c r="L35" s="11"/>
      <c r="M35" s="46"/>
      <c r="N35" s="6"/>
      <c r="O35" s="6"/>
      <c r="P35" s="6"/>
      <c r="Q35" s="12"/>
      <c r="R35" s="7"/>
      <c r="AF35" s="7"/>
    </row>
    <row r="36" spans="1:32" ht="16.5">
      <c r="A36" s="1"/>
      <c r="B36" s="13"/>
      <c r="C36" s="14"/>
      <c r="D36" s="10"/>
      <c r="E36" s="14"/>
      <c r="F36" s="14"/>
      <c r="G36" s="15"/>
      <c r="H36" s="15"/>
      <c r="I36" s="17"/>
      <c r="J36" s="17"/>
      <c r="K36" s="17"/>
      <c r="L36" s="17"/>
      <c r="M36" s="46"/>
      <c r="N36" s="6"/>
      <c r="O36" s="6"/>
      <c r="P36" s="6"/>
      <c r="Q36" s="12"/>
      <c r="R36" s="7"/>
      <c r="AF36" s="7"/>
    </row>
    <row r="37" spans="1:32" ht="16.5">
      <c r="A37" s="1"/>
      <c r="B37" s="8"/>
      <c r="C37" s="9"/>
      <c r="D37" s="10"/>
      <c r="E37" s="9"/>
      <c r="F37" s="9"/>
      <c r="G37" s="10"/>
      <c r="H37" s="10"/>
      <c r="I37" s="8"/>
      <c r="J37" s="8"/>
      <c r="K37" s="8"/>
      <c r="L37" s="11"/>
      <c r="M37" s="46"/>
      <c r="N37" s="6"/>
      <c r="O37" s="6"/>
      <c r="P37" s="6"/>
      <c r="Q37" s="12"/>
      <c r="R37" s="7"/>
      <c r="AF37" s="7"/>
    </row>
    <row r="38" spans="1:32" ht="16.5">
      <c r="A38" s="1"/>
      <c r="B38" s="13"/>
      <c r="C38" s="14"/>
      <c r="D38" s="10"/>
      <c r="E38" s="14"/>
      <c r="F38" s="14"/>
      <c r="G38" s="15"/>
      <c r="H38" s="15"/>
      <c r="I38" s="15"/>
      <c r="J38" s="13"/>
      <c r="K38" s="13"/>
      <c r="L38" s="13"/>
      <c r="M38" s="46"/>
      <c r="N38" s="6"/>
      <c r="O38" s="6"/>
      <c r="P38" s="6"/>
      <c r="Q38" s="12"/>
      <c r="R38" s="7"/>
      <c r="AF38" s="7"/>
    </row>
    <row r="39" spans="1:32" ht="16.5">
      <c r="A39" s="1"/>
      <c r="B39" s="13"/>
      <c r="C39" s="14"/>
      <c r="D39" s="10"/>
      <c r="E39" s="14"/>
      <c r="F39" s="14"/>
      <c r="G39" s="15"/>
      <c r="H39" s="15"/>
      <c r="I39" s="17"/>
      <c r="J39" s="17"/>
      <c r="K39" s="17"/>
      <c r="L39" s="17"/>
      <c r="M39" s="46"/>
      <c r="N39" s="6"/>
      <c r="O39" s="6"/>
      <c r="P39" s="6"/>
      <c r="Q39" s="12"/>
      <c r="R39" s="7"/>
      <c r="AF39" s="7"/>
    </row>
    <row r="40" spans="1:32" ht="16.5">
      <c r="A40" s="1"/>
      <c r="B40" s="13"/>
      <c r="C40" s="14"/>
      <c r="D40" s="10"/>
      <c r="E40" s="12"/>
      <c r="F40" s="14"/>
      <c r="G40" s="15"/>
      <c r="H40" s="15"/>
      <c r="I40" s="17"/>
      <c r="J40" s="17"/>
      <c r="K40" s="17"/>
      <c r="L40" s="17"/>
      <c r="M40" s="46"/>
      <c r="N40" s="6"/>
      <c r="O40" s="6"/>
      <c r="P40" s="6"/>
      <c r="Q40" s="12"/>
      <c r="R40" s="7"/>
      <c r="AF40" s="7"/>
    </row>
    <row r="41" spans="1:32" ht="16.5">
      <c r="A41" s="1"/>
      <c r="B41" s="13"/>
      <c r="C41" s="14"/>
      <c r="D41" s="10"/>
      <c r="E41" s="14"/>
      <c r="F41" s="14"/>
      <c r="G41" s="15"/>
      <c r="H41" s="15"/>
      <c r="I41" s="18"/>
      <c r="J41" s="13"/>
      <c r="K41" s="13"/>
      <c r="L41" s="13"/>
      <c r="M41" s="46"/>
      <c r="N41" s="6"/>
      <c r="O41" s="6"/>
      <c r="P41" s="6"/>
      <c r="Q41" s="12"/>
      <c r="R41" s="7"/>
      <c r="AF41" s="7"/>
    </row>
    <row r="42" spans="1:32" ht="16.5" customHeight="1">
      <c r="A42" s="1"/>
      <c r="B42" s="13"/>
      <c r="C42" s="14"/>
      <c r="D42" s="10"/>
      <c r="E42" s="12"/>
      <c r="F42" s="14"/>
      <c r="G42" s="15"/>
      <c r="H42" s="15"/>
      <c r="I42" s="17"/>
      <c r="J42" s="17"/>
      <c r="K42" s="17"/>
      <c r="L42" s="17"/>
      <c r="M42" s="46"/>
      <c r="N42" s="6"/>
      <c r="O42" s="6"/>
      <c r="P42" s="6"/>
      <c r="Q42" s="12"/>
      <c r="R42" s="7"/>
      <c r="AF42" s="7"/>
    </row>
    <row r="43" spans="1:32" ht="16.5" customHeight="1">
      <c r="A43" s="1"/>
      <c r="B43" s="13"/>
      <c r="C43" s="14"/>
      <c r="D43" s="10"/>
      <c r="E43" s="14"/>
      <c r="F43" s="14"/>
      <c r="G43" s="15"/>
      <c r="H43" s="15"/>
      <c r="I43" s="16"/>
      <c r="J43" s="16"/>
      <c r="K43" s="16"/>
      <c r="L43" s="16"/>
      <c r="M43" s="46"/>
      <c r="N43" s="6"/>
      <c r="O43" s="6"/>
      <c r="P43" s="6"/>
      <c r="Q43" s="12"/>
      <c r="R43" s="7"/>
      <c r="AF43" s="7"/>
    </row>
    <row r="44" spans="1:32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AF44" s="7"/>
    </row>
    <row r="45" spans="1:32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AF45" s="7"/>
    </row>
    <row r="46" spans="1:32" ht="16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AF46" s="7"/>
    </row>
    <row r="47" spans="1:32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AF47" s="7"/>
    </row>
    <row r="48" ht="16.5">
      <c r="AF48" s="7"/>
    </row>
    <row r="49" ht="16.5">
      <c r="AF49" s="7"/>
    </row>
    <row r="50" spans="13:32" ht="16.5">
      <c r="M50" s="20">
        <v>31898</v>
      </c>
      <c r="AF50" s="7"/>
    </row>
    <row r="51" ht="16.5">
      <c r="AF51" s="7"/>
    </row>
    <row r="52" ht="16.5">
      <c r="AF52" s="7"/>
    </row>
    <row r="53" ht="16.5">
      <c r="AF53" s="7"/>
    </row>
    <row r="54" ht="16.5">
      <c r="AF54" s="7"/>
    </row>
    <row r="55" ht="16.5">
      <c r="AF55" s="7"/>
    </row>
    <row r="56" ht="16.5">
      <c r="AF56" s="7"/>
    </row>
    <row r="57" ht="16.5">
      <c r="AF57" s="7"/>
    </row>
    <row r="58" ht="16.5">
      <c r="AF58" s="7"/>
    </row>
    <row r="59" ht="16.5">
      <c r="AF59" s="7"/>
    </row>
    <row r="60" ht="16.5">
      <c r="AF60" s="7"/>
    </row>
  </sheetData>
  <mergeCells count="4">
    <mergeCell ref="S29:X29"/>
    <mergeCell ref="A1:Q1"/>
    <mergeCell ref="A2:Q2"/>
    <mergeCell ref="S3:X3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:Q1"/>
    </sheetView>
  </sheetViews>
  <sheetFormatPr defaultColWidth="9.140625" defaultRowHeight="12.75"/>
  <cols>
    <col min="1" max="1" width="3.00390625" style="0" bestFit="1" customWidth="1"/>
    <col min="2" max="2" width="0" style="0" hidden="1" customWidth="1"/>
    <col min="3" max="3" width="23.8515625" style="0" bestFit="1" customWidth="1"/>
    <col min="4" max="4" width="10.140625" style="0" bestFit="1" customWidth="1"/>
    <col min="5" max="5" width="23.8515625" style="0" bestFit="1" customWidth="1"/>
    <col min="6" max="6" width="20.8515625" style="0" bestFit="1" customWidth="1"/>
    <col min="7" max="8" width="10.140625" style="0" bestFit="1" customWidth="1"/>
    <col min="9" max="13" width="0" style="0" hidden="1" customWidth="1"/>
    <col min="14" max="15" width="5.7109375" style="0" customWidth="1"/>
    <col min="17" max="17" width="11.8515625" style="0" customWidth="1"/>
    <col min="18" max="18" width="1.7109375" style="0" customWidth="1"/>
  </cols>
  <sheetData>
    <row r="1" spans="1:17" ht="23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3.25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5" ht="66" customHeight="1">
      <c r="A3" s="21" t="s">
        <v>0</v>
      </c>
      <c r="B3" s="22" t="s">
        <v>1</v>
      </c>
      <c r="C3" s="21" t="s">
        <v>2</v>
      </c>
      <c r="D3" s="23" t="s">
        <v>3</v>
      </c>
      <c r="E3" s="21" t="s">
        <v>4</v>
      </c>
      <c r="F3" s="21" t="s">
        <v>5</v>
      </c>
      <c r="G3" s="21" t="s">
        <v>32</v>
      </c>
      <c r="H3" s="21" t="s">
        <v>6</v>
      </c>
      <c r="I3" s="24" t="s">
        <v>7</v>
      </c>
      <c r="J3" s="24" t="s">
        <v>8</v>
      </c>
      <c r="K3" s="24" t="s">
        <v>9</v>
      </c>
      <c r="L3" s="24"/>
      <c r="M3" s="24" t="s">
        <v>10</v>
      </c>
      <c r="N3" s="24" t="s">
        <v>11</v>
      </c>
      <c r="O3" s="24" t="s">
        <v>12</v>
      </c>
      <c r="P3" s="25" t="s">
        <v>13</v>
      </c>
      <c r="Q3" s="26" t="s">
        <v>14</v>
      </c>
      <c r="S3" s="56" t="s">
        <v>15</v>
      </c>
      <c r="T3" s="56"/>
      <c r="U3" s="56"/>
      <c r="V3" s="56"/>
      <c r="W3" s="56"/>
      <c r="X3" s="56"/>
      <c r="Y3" s="27">
        <v>1</v>
      </c>
    </row>
    <row r="4" spans="1:19" ht="16.5">
      <c r="A4" s="1">
        <v>1</v>
      </c>
      <c r="B4" s="2"/>
      <c r="C4" s="41" t="s">
        <v>70</v>
      </c>
      <c r="D4" s="42">
        <v>19916</v>
      </c>
      <c r="E4" s="41" t="s">
        <v>71</v>
      </c>
      <c r="F4" s="41" t="s">
        <v>72</v>
      </c>
      <c r="G4" s="31">
        <v>32056</v>
      </c>
      <c r="H4" s="31">
        <v>32056</v>
      </c>
      <c r="I4" s="3"/>
      <c r="J4" s="2"/>
      <c r="K4" s="2"/>
      <c r="L4" s="2"/>
      <c r="M4" s="4">
        <v>40551</v>
      </c>
      <c r="N4" s="40">
        <f aca="true" t="shared" si="0" ref="N4:N14">IF(G4=$R$21,"",DAYS360(G4,M4)/30)</f>
        <v>279.06666666666666</v>
      </c>
      <c r="O4" s="40">
        <f aca="true" t="shared" si="1" ref="O4:O27">IF(H4=$R$21,"",DAYS360(H4,M4)/30)</f>
        <v>279.06666666666666</v>
      </c>
      <c r="P4" s="36">
        <f aca="true" t="shared" si="2" ref="P4:P17">N4+O4</f>
        <v>558.1333333333333</v>
      </c>
      <c r="Q4" s="37" t="s">
        <v>21</v>
      </c>
      <c r="R4" s="7"/>
      <c r="S4" t="s">
        <v>73</v>
      </c>
    </row>
    <row r="5" spans="1:19" ht="16.5">
      <c r="A5" s="1">
        <v>2</v>
      </c>
      <c r="B5" s="2"/>
      <c r="C5" s="41" t="s">
        <v>99</v>
      </c>
      <c r="D5" s="44">
        <v>19744</v>
      </c>
      <c r="E5" s="41" t="s">
        <v>100</v>
      </c>
      <c r="F5" s="41" t="s">
        <v>101</v>
      </c>
      <c r="G5" s="31">
        <v>34675</v>
      </c>
      <c r="H5" s="31">
        <v>34675</v>
      </c>
      <c r="M5" s="4">
        <v>40551</v>
      </c>
      <c r="N5" s="40">
        <f t="shared" si="0"/>
        <v>193.03333333333333</v>
      </c>
      <c r="O5" s="40">
        <f t="shared" si="1"/>
        <v>193.03333333333333</v>
      </c>
      <c r="P5" s="36">
        <f t="shared" si="2"/>
        <v>386.06666666666666</v>
      </c>
      <c r="Q5" s="37" t="s">
        <v>21</v>
      </c>
      <c r="R5" s="7"/>
      <c r="S5" t="s">
        <v>102</v>
      </c>
    </row>
    <row r="6" spans="1:19" ht="16.5" customHeight="1">
      <c r="A6" s="1">
        <v>3</v>
      </c>
      <c r="B6" s="8"/>
      <c r="C6" s="32" t="s">
        <v>18</v>
      </c>
      <c r="D6" s="33">
        <v>19623</v>
      </c>
      <c r="E6" s="32" t="s">
        <v>19</v>
      </c>
      <c r="F6" s="32" t="s">
        <v>20</v>
      </c>
      <c r="G6" s="33">
        <v>37267</v>
      </c>
      <c r="H6" s="33">
        <v>37267</v>
      </c>
      <c r="I6" s="35"/>
      <c r="J6" s="35"/>
      <c r="K6" s="35"/>
      <c r="L6" s="34"/>
      <c r="M6" s="4">
        <v>40551</v>
      </c>
      <c r="N6" s="36">
        <f t="shared" si="0"/>
        <v>107.9</v>
      </c>
      <c r="O6" s="36">
        <f t="shared" si="1"/>
        <v>107.9</v>
      </c>
      <c r="P6" s="36">
        <f t="shared" si="2"/>
        <v>215.8</v>
      </c>
      <c r="Q6" s="37" t="s">
        <v>21</v>
      </c>
      <c r="S6" t="s">
        <v>22</v>
      </c>
    </row>
    <row r="7" spans="1:19" ht="16.5" customHeight="1">
      <c r="A7" s="1">
        <v>4</v>
      </c>
      <c r="B7" s="16"/>
      <c r="C7" s="38" t="s">
        <v>111</v>
      </c>
      <c r="D7" s="53">
        <v>21858</v>
      </c>
      <c r="E7" s="38" t="s">
        <v>107</v>
      </c>
      <c r="F7" s="38" t="s">
        <v>108</v>
      </c>
      <c r="G7" s="53">
        <v>37879</v>
      </c>
      <c r="H7" s="53">
        <v>38945</v>
      </c>
      <c r="I7" s="54"/>
      <c r="J7" s="54"/>
      <c r="K7" s="54"/>
      <c r="L7" s="54"/>
      <c r="M7" s="4">
        <v>40551</v>
      </c>
      <c r="N7" s="40">
        <f t="shared" si="0"/>
        <v>87.76666666666667</v>
      </c>
      <c r="O7" s="40">
        <f t="shared" si="1"/>
        <v>52.733333333333334</v>
      </c>
      <c r="P7" s="36">
        <f t="shared" si="2"/>
        <v>140.5</v>
      </c>
      <c r="Q7" s="37" t="s">
        <v>21</v>
      </c>
      <c r="R7" s="7"/>
      <c r="S7" t="s">
        <v>109</v>
      </c>
    </row>
    <row r="8" spans="1:19" ht="16.5">
      <c r="A8" s="1">
        <v>5</v>
      </c>
      <c r="B8" s="2"/>
      <c r="C8" s="41" t="s">
        <v>103</v>
      </c>
      <c r="D8" s="42">
        <v>21955</v>
      </c>
      <c r="E8" s="41" t="s">
        <v>104</v>
      </c>
      <c r="F8" s="41" t="s">
        <v>105</v>
      </c>
      <c r="G8" s="31">
        <v>38750</v>
      </c>
      <c r="H8" s="31">
        <v>38750</v>
      </c>
      <c r="I8" s="3"/>
      <c r="J8" s="2"/>
      <c r="K8" s="2"/>
      <c r="L8" s="2"/>
      <c r="M8" s="4">
        <v>40551</v>
      </c>
      <c r="N8" s="40">
        <f t="shared" si="0"/>
        <v>59.2</v>
      </c>
      <c r="O8" s="40">
        <f t="shared" si="1"/>
        <v>59.2</v>
      </c>
      <c r="P8" s="36">
        <f t="shared" si="2"/>
        <v>118.4</v>
      </c>
      <c r="Q8" s="37" t="s">
        <v>21</v>
      </c>
      <c r="R8" s="7"/>
      <c r="S8" t="s">
        <v>41</v>
      </c>
    </row>
    <row r="9" spans="1:19" ht="16.5">
      <c r="A9" s="1">
        <v>6</v>
      </c>
      <c r="B9" s="13"/>
      <c r="C9" s="38" t="s">
        <v>81</v>
      </c>
      <c r="D9" s="33">
        <v>21613</v>
      </c>
      <c r="E9" s="38" t="s">
        <v>82</v>
      </c>
      <c r="F9" s="38" t="s">
        <v>83</v>
      </c>
      <c r="G9" s="39">
        <v>38792</v>
      </c>
      <c r="H9" s="39">
        <v>38792</v>
      </c>
      <c r="I9" s="17"/>
      <c r="J9" s="17"/>
      <c r="K9" s="17"/>
      <c r="L9" s="17"/>
      <c r="M9" s="4">
        <v>40551</v>
      </c>
      <c r="N9" s="36">
        <f t="shared" si="0"/>
        <v>57.733333333333334</v>
      </c>
      <c r="O9" s="40">
        <f t="shared" si="1"/>
        <v>57.733333333333334</v>
      </c>
      <c r="P9" s="36">
        <f t="shared" si="2"/>
        <v>115.46666666666667</v>
      </c>
      <c r="Q9" s="37" t="s">
        <v>21</v>
      </c>
      <c r="R9" s="7"/>
      <c r="S9" t="s">
        <v>66</v>
      </c>
    </row>
    <row r="10" spans="1:19" ht="16.5">
      <c r="A10" s="1">
        <v>7</v>
      </c>
      <c r="B10" s="13"/>
      <c r="C10" s="38" t="s">
        <v>48</v>
      </c>
      <c r="D10" s="33">
        <v>21324</v>
      </c>
      <c r="E10" s="38" t="s">
        <v>49</v>
      </c>
      <c r="F10" s="38" t="s">
        <v>50</v>
      </c>
      <c r="G10" s="39">
        <v>39027</v>
      </c>
      <c r="H10" s="39">
        <v>39027</v>
      </c>
      <c r="I10" s="18"/>
      <c r="J10" s="13"/>
      <c r="K10" s="13"/>
      <c r="L10" s="13"/>
      <c r="M10" s="4">
        <v>40551</v>
      </c>
      <c r="N10" s="40">
        <f t="shared" si="0"/>
        <v>50.06666666666667</v>
      </c>
      <c r="O10" s="40">
        <f t="shared" si="1"/>
        <v>50.06666666666667</v>
      </c>
      <c r="P10" s="36">
        <f t="shared" si="2"/>
        <v>100.13333333333334</v>
      </c>
      <c r="Q10" s="37" t="s">
        <v>21</v>
      </c>
      <c r="R10" s="7"/>
      <c r="S10" t="s">
        <v>36</v>
      </c>
    </row>
    <row r="11" spans="1:19" ht="16.5">
      <c r="A11" s="1">
        <v>8</v>
      </c>
      <c r="B11" s="13"/>
      <c r="C11" s="38" t="s">
        <v>67</v>
      </c>
      <c r="D11" s="33">
        <v>21451</v>
      </c>
      <c r="E11" s="38" t="s">
        <v>68</v>
      </c>
      <c r="F11" s="38" t="s">
        <v>62</v>
      </c>
      <c r="G11" s="33">
        <v>39173</v>
      </c>
      <c r="H11" s="33">
        <v>39173</v>
      </c>
      <c r="I11" s="17"/>
      <c r="J11" s="17"/>
      <c r="K11" s="17"/>
      <c r="L11" s="17"/>
      <c r="M11" s="4">
        <v>40551</v>
      </c>
      <c r="N11" s="40">
        <f t="shared" si="0"/>
        <v>45.233333333333334</v>
      </c>
      <c r="O11" s="40">
        <f t="shared" si="1"/>
        <v>45.233333333333334</v>
      </c>
      <c r="P11" s="36">
        <f t="shared" si="2"/>
        <v>90.46666666666667</v>
      </c>
      <c r="Q11" s="37" t="s">
        <v>21</v>
      </c>
      <c r="R11" s="7"/>
      <c r="S11" t="s">
        <v>69</v>
      </c>
    </row>
    <row r="12" spans="1:19" ht="16.5">
      <c r="A12" s="1">
        <v>9</v>
      </c>
      <c r="B12" s="8"/>
      <c r="C12" s="32" t="s">
        <v>42</v>
      </c>
      <c r="D12" s="33">
        <v>23008</v>
      </c>
      <c r="E12" s="32" t="s">
        <v>43</v>
      </c>
      <c r="F12" s="32" t="s">
        <v>44</v>
      </c>
      <c r="G12" s="33">
        <v>39258</v>
      </c>
      <c r="H12" s="33">
        <v>39258</v>
      </c>
      <c r="I12" s="8"/>
      <c r="J12" s="8"/>
      <c r="K12" s="8"/>
      <c r="L12" s="11"/>
      <c r="M12" s="4">
        <v>40551</v>
      </c>
      <c r="N12" s="36">
        <f t="shared" si="0"/>
        <v>42.43333333333333</v>
      </c>
      <c r="O12" s="40">
        <f t="shared" si="1"/>
        <v>42.43333333333333</v>
      </c>
      <c r="P12" s="36">
        <f t="shared" si="2"/>
        <v>84.86666666666666</v>
      </c>
      <c r="Q12" s="37" t="s">
        <v>21</v>
      </c>
      <c r="R12" s="7"/>
      <c r="S12" t="s">
        <v>26</v>
      </c>
    </row>
    <row r="13" spans="1:19" ht="16.5" customHeight="1">
      <c r="A13" s="1">
        <v>10</v>
      </c>
      <c r="B13" s="8"/>
      <c r="C13" s="38" t="s">
        <v>37</v>
      </c>
      <c r="D13" s="33">
        <v>26527</v>
      </c>
      <c r="E13" s="37" t="s">
        <v>38</v>
      </c>
      <c r="F13" s="38" t="s">
        <v>39</v>
      </c>
      <c r="G13" s="39">
        <v>39265</v>
      </c>
      <c r="H13" s="39">
        <v>39265</v>
      </c>
      <c r="I13" s="18"/>
      <c r="J13" s="13"/>
      <c r="K13" s="13"/>
      <c r="L13" s="13"/>
      <c r="M13" s="4">
        <v>40551</v>
      </c>
      <c r="N13" s="36">
        <f t="shared" si="0"/>
        <v>42.2</v>
      </c>
      <c r="O13" s="40">
        <f t="shared" si="1"/>
        <v>42.2</v>
      </c>
      <c r="P13" s="36">
        <f t="shared" si="2"/>
        <v>84.4</v>
      </c>
      <c r="Q13" s="37" t="s">
        <v>21</v>
      </c>
      <c r="R13" s="7"/>
      <c r="S13" t="s">
        <v>40</v>
      </c>
    </row>
    <row r="14" spans="1:19" ht="16.5" customHeight="1">
      <c r="A14" s="1">
        <v>11</v>
      </c>
      <c r="B14" s="2"/>
      <c r="C14" s="41" t="s">
        <v>74</v>
      </c>
      <c r="D14" s="42">
        <v>22654</v>
      </c>
      <c r="E14" s="43" t="s">
        <v>75</v>
      </c>
      <c r="F14" s="41" t="s">
        <v>76</v>
      </c>
      <c r="G14" s="31">
        <v>39373</v>
      </c>
      <c r="H14" s="31">
        <v>39373</v>
      </c>
      <c r="M14" s="4">
        <v>40551</v>
      </c>
      <c r="N14" s="40">
        <f t="shared" si="0"/>
        <v>38.666666666666664</v>
      </c>
      <c r="O14" s="40">
        <f t="shared" si="1"/>
        <v>38.666666666666664</v>
      </c>
      <c r="P14" s="36">
        <f t="shared" si="2"/>
        <v>77.33333333333333</v>
      </c>
      <c r="Q14" s="37" t="s">
        <v>21</v>
      </c>
      <c r="R14" s="7"/>
      <c r="S14" t="s">
        <v>73</v>
      </c>
    </row>
    <row r="15" spans="1:19" ht="16.5" customHeight="1">
      <c r="A15" s="1">
        <v>12</v>
      </c>
      <c r="B15" s="8"/>
      <c r="C15" s="32" t="s">
        <v>27</v>
      </c>
      <c r="D15" s="33">
        <v>22979</v>
      </c>
      <c r="E15" s="32" t="s">
        <v>28</v>
      </c>
      <c r="F15" s="32" t="s">
        <v>29</v>
      </c>
      <c r="G15" s="33"/>
      <c r="H15" s="33">
        <v>38283</v>
      </c>
      <c r="I15" s="17"/>
      <c r="J15" s="17"/>
      <c r="K15" s="17"/>
      <c r="L15" s="17"/>
      <c r="M15" s="4">
        <v>40551</v>
      </c>
      <c r="N15" s="40"/>
      <c r="O15" s="40">
        <f t="shared" si="1"/>
        <v>74.5</v>
      </c>
      <c r="P15" s="36">
        <f t="shared" si="2"/>
        <v>74.5</v>
      </c>
      <c r="Q15" s="37" t="s">
        <v>30</v>
      </c>
      <c r="R15" s="7"/>
      <c r="S15" t="s">
        <v>31</v>
      </c>
    </row>
    <row r="16" spans="1:19" ht="16.5">
      <c r="A16" s="1">
        <v>13</v>
      </c>
      <c r="B16" s="13"/>
      <c r="C16" s="38" t="s">
        <v>23</v>
      </c>
      <c r="D16" s="33">
        <v>23459</v>
      </c>
      <c r="E16" s="38" t="s">
        <v>24</v>
      </c>
      <c r="F16" s="38" t="s">
        <v>25</v>
      </c>
      <c r="G16" s="39">
        <v>39417</v>
      </c>
      <c r="H16" s="39">
        <v>39417</v>
      </c>
      <c r="I16" s="17"/>
      <c r="J16" s="17"/>
      <c r="K16" s="17"/>
      <c r="L16" s="17"/>
      <c r="M16" s="4">
        <v>40551</v>
      </c>
      <c r="N16" s="36">
        <f aca="true" t="shared" si="3" ref="N16:N25">IF(G16=$R$21,"",DAYS360(G16,M16)/30)</f>
        <v>37.233333333333334</v>
      </c>
      <c r="O16" s="40">
        <f t="shared" si="1"/>
        <v>37.233333333333334</v>
      </c>
      <c r="P16" s="36">
        <f t="shared" si="2"/>
        <v>74.46666666666667</v>
      </c>
      <c r="Q16" s="37" t="s">
        <v>21</v>
      </c>
      <c r="R16" s="7"/>
      <c r="S16" t="s">
        <v>26</v>
      </c>
    </row>
    <row r="17" spans="1:19" ht="16.5">
      <c r="A17" s="1">
        <v>14</v>
      </c>
      <c r="B17" s="2"/>
      <c r="C17" s="41" t="s">
        <v>51</v>
      </c>
      <c r="D17" s="42">
        <v>22918</v>
      </c>
      <c r="E17" s="41" t="s">
        <v>52</v>
      </c>
      <c r="F17" s="41" t="s">
        <v>53</v>
      </c>
      <c r="G17" s="31">
        <v>39547</v>
      </c>
      <c r="H17" s="31">
        <v>39547</v>
      </c>
      <c r="I17" s="3"/>
      <c r="J17" s="2"/>
      <c r="K17" s="2"/>
      <c r="L17" s="2"/>
      <c r="M17" s="4">
        <v>40551</v>
      </c>
      <c r="N17" s="40">
        <f t="shared" si="3"/>
        <v>32.96666666666667</v>
      </c>
      <c r="O17" s="40">
        <f t="shared" si="1"/>
        <v>32.96666666666667</v>
      </c>
      <c r="P17" s="36">
        <f t="shared" si="2"/>
        <v>65.93333333333334</v>
      </c>
      <c r="Q17" s="37" t="s">
        <v>21</v>
      </c>
      <c r="R17" s="7"/>
      <c r="S17" t="s">
        <v>26</v>
      </c>
    </row>
    <row r="18" spans="1:19" ht="16.5" customHeight="1">
      <c r="A18" s="1">
        <v>15</v>
      </c>
      <c r="B18" s="8"/>
      <c r="C18" s="32" t="s">
        <v>54</v>
      </c>
      <c r="D18" s="33">
        <v>24159</v>
      </c>
      <c r="E18" s="32" t="s">
        <v>55</v>
      </c>
      <c r="F18" s="32" t="s">
        <v>56</v>
      </c>
      <c r="G18" s="33"/>
      <c r="H18" s="33">
        <v>38614</v>
      </c>
      <c r="I18" s="8"/>
      <c r="J18" s="8"/>
      <c r="K18" s="8"/>
      <c r="L18" s="11"/>
      <c r="M18" s="4">
        <v>40551</v>
      </c>
      <c r="N18" s="36">
        <f t="shared" si="3"/>
      </c>
      <c r="O18" s="40">
        <f t="shared" si="1"/>
        <v>63.63333333333333</v>
      </c>
      <c r="P18" s="36">
        <f>O18</f>
        <v>63.63333333333333</v>
      </c>
      <c r="Q18" s="37" t="s">
        <v>57</v>
      </c>
      <c r="R18" s="7"/>
      <c r="S18" t="s">
        <v>58</v>
      </c>
    </row>
    <row r="19" spans="1:19" ht="16.5" customHeight="1">
      <c r="A19" s="1">
        <v>16</v>
      </c>
      <c r="B19" s="2"/>
      <c r="C19" s="41" t="s">
        <v>33</v>
      </c>
      <c r="D19" s="42">
        <v>23284</v>
      </c>
      <c r="E19" s="43" t="s">
        <v>34</v>
      </c>
      <c r="F19" s="41" t="s">
        <v>35</v>
      </c>
      <c r="G19" s="31">
        <v>39600</v>
      </c>
      <c r="H19" s="31">
        <v>39600</v>
      </c>
      <c r="I19" s="3"/>
      <c r="J19" s="2"/>
      <c r="K19" s="2"/>
      <c r="L19" s="2"/>
      <c r="M19" s="4">
        <v>40551</v>
      </c>
      <c r="N19" s="40">
        <f t="shared" si="3"/>
        <v>31.233333333333334</v>
      </c>
      <c r="O19" s="40">
        <f t="shared" si="1"/>
        <v>31.233333333333334</v>
      </c>
      <c r="P19" s="36">
        <f>N19+O19</f>
        <v>62.46666666666667</v>
      </c>
      <c r="Q19" s="37" t="s">
        <v>21</v>
      </c>
      <c r="R19" s="7"/>
      <c r="S19" t="s">
        <v>69</v>
      </c>
    </row>
    <row r="20" spans="1:19" ht="16.5" customHeight="1">
      <c r="A20" s="1">
        <v>17</v>
      </c>
      <c r="B20" s="13"/>
      <c r="C20" s="38" t="s">
        <v>77</v>
      </c>
      <c r="D20" s="33">
        <v>23304</v>
      </c>
      <c r="E20" s="38" t="s">
        <v>78</v>
      </c>
      <c r="F20" s="38" t="s">
        <v>79</v>
      </c>
      <c r="G20" s="39">
        <v>39611</v>
      </c>
      <c r="H20" s="39">
        <v>39611</v>
      </c>
      <c r="I20" s="17"/>
      <c r="J20" s="17"/>
      <c r="K20" s="17"/>
      <c r="L20" s="17"/>
      <c r="M20" s="4">
        <v>40551</v>
      </c>
      <c r="N20" s="36">
        <f t="shared" si="3"/>
        <v>30.866666666666667</v>
      </c>
      <c r="O20" s="40">
        <f t="shared" si="1"/>
        <v>30.866666666666667</v>
      </c>
      <c r="P20" s="36">
        <f>N20+O20</f>
        <v>61.733333333333334</v>
      </c>
      <c r="Q20" s="37" t="s">
        <v>21</v>
      </c>
      <c r="S20" t="s">
        <v>80</v>
      </c>
    </row>
    <row r="21" spans="1:19" ht="16.5">
      <c r="A21" s="1">
        <v>18</v>
      </c>
      <c r="B21" s="19"/>
      <c r="C21" s="55" t="s">
        <v>59</v>
      </c>
      <c r="D21" s="44">
        <v>23927</v>
      </c>
      <c r="E21" s="45" t="s">
        <v>60</v>
      </c>
      <c r="F21" s="45" t="s">
        <v>61</v>
      </c>
      <c r="G21" s="44">
        <v>39637</v>
      </c>
      <c r="H21" s="44">
        <v>39637</v>
      </c>
      <c r="I21" s="19"/>
      <c r="J21" s="19"/>
      <c r="K21" s="19"/>
      <c r="L21" s="7"/>
      <c r="M21" s="4">
        <v>40551</v>
      </c>
      <c r="N21" s="40">
        <f t="shared" si="3"/>
        <v>30</v>
      </c>
      <c r="O21" s="40">
        <f t="shared" si="1"/>
        <v>30</v>
      </c>
      <c r="P21" s="36">
        <f>N21+O21</f>
        <v>60</v>
      </c>
      <c r="Q21" s="37" t="s">
        <v>21</v>
      </c>
      <c r="R21" s="7"/>
      <c r="S21" t="s">
        <v>26</v>
      </c>
    </row>
    <row r="22" spans="1:19" ht="16.5">
      <c r="A22" s="1">
        <v>19</v>
      </c>
      <c r="B22" s="13"/>
      <c r="C22" s="38" t="s">
        <v>88</v>
      </c>
      <c r="D22" s="33">
        <v>25290</v>
      </c>
      <c r="E22" s="38" t="s">
        <v>89</v>
      </c>
      <c r="F22" s="38" t="s">
        <v>90</v>
      </c>
      <c r="G22" s="39"/>
      <c r="H22" s="39">
        <v>38838</v>
      </c>
      <c r="I22" s="18"/>
      <c r="J22" s="13"/>
      <c r="K22" s="13"/>
      <c r="L22" s="13"/>
      <c r="M22" s="4">
        <v>40551</v>
      </c>
      <c r="N22" s="36">
        <f t="shared" si="3"/>
      </c>
      <c r="O22" s="40">
        <f t="shared" si="1"/>
        <v>56.233333333333334</v>
      </c>
      <c r="P22" s="36">
        <f>O22</f>
        <v>56.233333333333334</v>
      </c>
      <c r="Q22" s="37" t="s">
        <v>91</v>
      </c>
      <c r="R22" s="7"/>
      <c r="S22" t="s">
        <v>36</v>
      </c>
    </row>
    <row r="23" spans="1:19" ht="16.5" customHeight="1">
      <c r="A23" s="1">
        <v>20</v>
      </c>
      <c r="B23" s="8"/>
      <c r="C23" s="32" t="s">
        <v>45</v>
      </c>
      <c r="D23" s="33">
        <v>24280</v>
      </c>
      <c r="E23" s="38" t="s">
        <v>46</v>
      </c>
      <c r="F23" s="32" t="s">
        <v>47</v>
      </c>
      <c r="G23" s="33"/>
      <c r="H23" s="33">
        <v>38916</v>
      </c>
      <c r="I23" s="8"/>
      <c r="J23" s="8"/>
      <c r="K23" s="8"/>
      <c r="L23" s="11"/>
      <c r="M23" s="4">
        <v>40551</v>
      </c>
      <c r="N23" s="36">
        <f t="shared" si="3"/>
      </c>
      <c r="O23" s="36">
        <f t="shared" si="1"/>
        <v>53.666666666666664</v>
      </c>
      <c r="P23" s="36">
        <f>O23</f>
        <v>53.666666666666664</v>
      </c>
      <c r="Q23" s="37" t="s">
        <v>30</v>
      </c>
      <c r="R23" s="7"/>
      <c r="S23" t="s">
        <v>110</v>
      </c>
    </row>
    <row r="24" spans="1:19" ht="16.5">
      <c r="A24" s="1">
        <v>21</v>
      </c>
      <c r="B24" s="8"/>
      <c r="C24" s="32" t="s">
        <v>63</v>
      </c>
      <c r="D24" s="33">
        <v>22397</v>
      </c>
      <c r="E24" s="32" t="s">
        <v>64</v>
      </c>
      <c r="F24" s="32" t="s">
        <v>65</v>
      </c>
      <c r="G24" s="33">
        <v>39736</v>
      </c>
      <c r="H24" s="33">
        <v>39736</v>
      </c>
      <c r="I24" s="8"/>
      <c r="J24" s="8"/>
      <c r="K24" s="8"/>
      <c r="L24" s="11"/>
      <c r="M24" s="4">
        <v>40551</v>
      </c>
      <c r="N24" s="36">
        <f t="shared" si="3"/>
        <v>26.766666666666666</v>
      </c>
      <c r="O24" s="40">
        <f t="shared" si="1"/>
        <v>26.766666666666666</v>
      </c>
      <c r="P24" s="36">
        <f>N24+O24</f>
        <v>53.53333333333333</v>
      </c>
      <c r="Q24" s="37" t="s">
        <v>21</v>
      </c>
      <c r="R24" s="7"/>
      <c r="S24" t="s">
        <v>66</v>
      </c>
    </row>
    <row r="25" spans="1:19" ht="16.5">
      <c r="A25" s="1">
        <v>22</v>
      </c>
      <c r="B25" s="13"/>
      <c r="C25" s="38" t="s">
        <v>84</v>
      </c>
      <c r="D25" s="33">
        <v>20794</v>
      </c>
      <c r="E25" s="38" t="s">
        <v>85</v>
      </c>
      <c r="F25" s="38" t="s">
        <v>86</v>
      </c>
      <c r="G25" s="39">
        <v>39748</v>
      </c>
      <c r="H25" s="39">
        <v>39748</v>
      </c>
      <c r="I25" s="18"/>
      <c r="J25" s="13"/>
      <c r="K25" s="13"/>
      <c r="L25" s="13"/>
      <c r="M25" s="4">
        <v>40551</v>
      </c>
      <c r="N25" s="36">
        <f t="shared" si="3"/>
        <v>26.366666666666667</v>
      </c>
      <c r="O25" s="36">
        <f t="shared" si="1"/>
        <v>26.366666666666667</v>
      </c>
      <c r="P25" s="36">
        <f>N25+O25</f>
        <v>52.733333333333334</v>
      </c>
      <c r="Q25" s="37" t="s">
        <v>21</v>
      </c>
      <c r="R25" s="7"/>
      <c r="S25" t="s">
        <v>87</v>
      </c>
    </row>
    <row r="26" spans="1:19" ht="16.5" customHeight="1">
      <c r="A26" s="1">
        <v>23</v>
      </c>
      <c r="B26" s="13"/>
      <c r="C26" s="38" t="s">
        <v>92</v>
      </c>
      <c r="D26" s="33">
        <v>25351</v>
      </c>
      <c r="E26" s="38" t="s">
        <v>93</v>
      </c>
      <c r="F26" s="38" t="s">
        <v>94</v>
      </c>
      <c r="G26" s="39"/>
      <c r="H26" s="39">
        <v>38950</v>
      </c>
      <c r="I26" s="18"/>
      <c r="J26" s="13"/>
      <c r="K26" s="13"/>
      <c r="L26" s="13"/>
      <c r="M26" s="4">
        <v>40551</v>
      </c>
      <c r="N26" s="36"/>
      <c r="O26" s="36">
        <f t="shared" si="1"/>
        <v>52.56666666666667</v>
      </c>
      <c r="P26" s="36">
        <f>O26</f>
        <v>52.56666666666667</v>
      </c>
      <c r="Q26" s="37" t="s">
        <v>30</v>
      </c>
      <c r="S26" t="s">
        <v>95</v>
      </c>
    </row>
    <row r="27" spans="1:19" ht="16.5">
      <c r="A27" s="1">
        <v>24</v>
      </c>
      <c r="B27" s="13"/>
      <c r="C27" s="38" t="s">
        <v>96</v>
      </c>
      <c r="D27" s="33">
        <v>23432</v>
      </c>
      <c r="E27" s="38" t="s">
        <v>97</v>
      </c>
      <c r="F27" s="38" t="s">
        <v>98</v>
      </c>
      <c r="G27" s="39">
        <v>39769</v>
      </c>
      <c r="H27" s="39">
        <v>39769</v>
      </c>
      <c r="I27" s="18"/>
      <c r="J27" s="13"/>
      <c r="K27" s="13"/>
      <c r="L27" s="13"/>
      <c r="M27" s="4">
        <v>40551</v>
      </c>
      <c r="N27" s="36">
        <f>IF(G27=$R$21,"",DAYS360(G27,M27)/30)</f>
        <v>25.7</v>
      </c>
      <c r="O27" s="40">
        <f t="shared" si="1"/>
        <v>25.7</v>
      </c>
      <c r="P27" s="36">
        <f>N27+O27</f>
        <v>51.4</v>
      </c>
      <c r="Q27" s="37" t="s">
        <v>21</v>
      </c>
      <c r="R27" s="7"/>
      <c r="S27" t="s">
        <v>41</v>
      </c>
    </row>
  </sheetData>
  <mergeCells count="3">
    <mergeCell ref="A1:Q1"/>
    <mergeCell ref="A2:Q2"/>
    <mergeCell ref="S3:X3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2011-05-10T10:17:40Z</cp:lastPrinted>
  <dcterms:created xsi:type="dcterms:W3CDTF">2010-03-11T09:59:56Z</dcterms:created>
  <dcterms:modified xsi:type="dcterms:W3CDTF">2011-05-10T10:18:29Z</dcterms:modified>
  <cp:category/>
  <cp:version/>
  <cp:contentType/>
  <cp:contentStatus/>
</cp:coreProperties>
</file>